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IIG-FS2.tr.pte.hu\mvp\Beruházások\07 TTK\02 TTK Küzdősportcsarnok\08_Mod_Tenderterv_20171128\PTE TTK BIRKÓZÓ CSARNOK TENDER MÓDOSÍTOTT TERVANYAG\Árazatlan kiírások\"/>
    </mc:Choice>
  </mc:AlternateContent>
  <bookViews>
    <workbookView xWindow="0" yWindow="0" windowWidth="16380" windowHeight="8190" tabRatio="500"/>
  </bookViews>
  <sheets>
    <sheet name="Összesítés" sheetId="1" r:id="rId1"/>
    <sheet name="erősáram" sheetId="2" r:id="rId2"/>
    <sheet name="villámvédelem" sheetId="3" r:id="rId3"/>
  </sheets>
  <definedNames>
    <definedName name="Excel_BuiltIn_Print_Titles" localSheetId="0">Összesítés!$1:$2</definedName>
    <definedName name="Excel_BuiltIn_Print_Titles_1">#REF!</definedName>
    <definedName name="_xlnm.Print_Titles" localSheetId="0">Összesítés!$1:$2</definedName>
    <definedName name="Print_Titles_0" localSheetId="0">Összesítés!$1:$2</definedName>
    <definedName name="Print_Titles_0_0" localSheetId="0">Összesítés!$1:$2</definedName>
    <definedName name="Print_Titles_0_0_0" localSheetId="0">Összesítés!$1:$2</definedName>
    <definedName name="Print_Titles_0_0_0_0" localSheetId="0">Összesítés!$1:$2</definedName>
    <definedName name="Print_Titles_0_0_0_0_0" localSheetId="0">Összesítés!$1:$2</definedName>
    <definedName name="Print_Titles_0_0_0_0_0_0" localSheetId="0">Összesítés!$1:$2</definedName>
    <definedName name="Print_Titles_0_0_0_0_0_0_0" localSheetId="0">Összesítés!$1:$2</definedName>
    <definedName name="Print_Titles_0_0_0_0_0_0_0_0" localSheetId="0">Összesítés!$1:$2</definedName>
    <definedName name="Print_Titles_0_0_0_0_0_0_0_0_0" localSheetId="0">Összesítés!$1:$2</definedName>
    <definedName name="Print_Titles_0_0_0_0_0_0_0_0_0_0" localSheetId="0">Összesítés!$1:$2</definedName>
  </definedNames>
  <calcPr calcId="152511" calcOnSave="0"/>
</workbook>
</file>

<file path=xl/calcChain.xml><?xml version="1.0" encoding="utf-8"?>
<calcChain xmlns="http://schemas.openxmlformats.org/spreadsheetml/2006/main">
  <c r="G5" i="3" l="1"/>
  <c r="H5" i="3"/>
  <c r="I5" i="3" s="1"/>
  <c r="G6" i="3"/>
  <c r="H6" i="3"/>
  <c r="I6" i="3" s="1"/>
  <c r="G7" i="3"/>
  <c r="H7" i="3"/>
  <c r="I7" i="3" s="1"/>
  <c r="G8" i="3"/>
  <c r="H8" i="3"/>
  <c r="I8" i="3"/>
  <c r="G9" i="3"/>
  <c r="H9" i="3"/>
  <c r="I9" i="3" s="1"/>
  <c r="G10" i="3"/>
  <c r="H10" i="3"/>
  <c r="I10" i="3" s="1"/>
  <c r="G11" i="3"/>
  <c r="H11" i="3"/>
  <c r="I11" i="3" s="1"/>
  <c r="G12" i="3"/>
  <c r="H12" i="3"/>
  <c r="I12" i="3"/>
  <c r="G13" i="3"/>
  <c r="H13" i="3"/>
  <c r="I13" i="3" s="1"/>
  <c r="G14" i="3"/>
  <c r="H14" i="3"/>
  <c r="I14" i="3" s="1"/>
  <c r="G15" i="3"/>
  <c r="H15" i="3"/>
  <c r="I15" i="3" s="1"/>
  <c r="G16" i="3"/>
  <c r="H16" i="3"/>
  <c r="I16" i="3"/>
  <c r="G17" i="3"/>
  <c r="H17" i="3"/>
  <c r="I17" i="3" s="1"/>
  <c r="G20" i="3"/>
  <c r="H20" i="3"/>
  <c r="I20" i="3" s="1"/>
  <c r="G21" i="3"/>
  <c r="H21" i="3"/>
  <c r="I21" i="3" s="1"/>
  <c r="G22" i="3"/>
  <c r="H22" i="3"/>
  <c r="I22" i="3"/>
  <c r="G23" i="3"/>
  <c r="H23" i="3"/>
  <c r="I23" i="3" s="1"/>
  <c r="G26" i="3"/>
  <c r="H26" i="3"/>
  <c r="I26" i="3" s="1"/>
  <c r="G27" i="3"/>
  <c r="H27" i="3"/>
  <c r="I27" i="3" s="1"/>
  <c r="G29" i="3"/>
  <c r="G6" i="2"/>
  <c r="H6" i="2"/>
  <c r="I6" i="2" s="1"/>
  <c r="G7" i="2"/>
  <c r="H7" i="2"/>
  <c r="I7" i="2" s="1"/>
  <c r="G10" i="2"/>
  <c r="H10" i="2"/>
  <c r="I10" i="2" s="1"/>
  <c r="G11" i="2"/>
  <c r="H11" i="2"/>
  <c r="I11" i="2"/>
  <c r="G12" i="2"/>
  <c r="H12" i="2"/>
  <c r="I12" i="2" s="1"/>
  <c r="G15" i="2"/>
  <c r="H15" i="2"/>
  <c r="I15" i="2" s="1"/>
  <c r="G16" i="2"/>
  <c r="H16" i="2"/>
  <c r="I16" i="2" s="1"/>
  <c r="G19" i="2"/>
  <c r="H19" i="2"/>
  <c r="I19" i="2"/>
  <c r="G20" i="2"/>
  <c r="H20" i="2"/>
  <c r="I20" i="2" s="1"/>
  <c r="G21" i="2"/>
  <c r="H21" i="2"/>
  <c r="I21" i="2" s="1"/>
  <c r="G22" i="2"/>
  <c r="H22" i="2"/>
  <c r="I22" i="2" s="1"/>
  <c r="G23" i="2"/>
  <c r="H23" i="2"/>
  <c r="I23" i="2"/>
  <c r="G24" i="2"/>
  <c r="H24" i="2"/>
  <c r="I24" i="2" s="1"/>
  <c r="G25" i="2"/>
  <c r="H25" i="2"/>
  <c r="I25" i="2" s="1"/>
  <c r="G26" i="2"/>
  <c r="H26" i="2"/>
  <c r="I26" i="2" s="1"/>
  <c r="G27" i="2"/>
  <c r="H27" i="2"/>
  <c r="I27" i="2"/>
  <c r="G28" i="2"/>
  <c r="H28" i="2"/>
  <c r="I28" i="2" s="1"/>
  <c r="G29" i="2"/>
  <c r="H29" i="2"/>
  <c r="I29" i="2" s="1"/>
  <c r="G30" i="2"/>
  <c r="H30" i="2"/>
  <c r="I30" i="2" s="1"/>
  <c r="G31" i="2"/>
  <c r="H31" i="2"/>
  <c r="I31" i="2"/>
  <c r="G32" i="2"/>
  <c r="H32" i="2"/>
  <c r="I32" i="2" s="1"/>
  <c r="G35" i="2"/>
  <c r="H35" i="2"/>
  <c r="I35" i="2" s="1"/>
  <c r="G36" i="2"/>
  <c r="H36" i="2"/>
  <c r="I36" i="2" s="1"/>
  <c r="G37" i="2"/>
  <c r="H37" i="2"/>
  <c r="I37" i="2"/>
  <c r="G38" i="2"/>
  <c r="H38" i="2"/>
  <c r="I38" i="2" s="1"/>
  <c r="G39" i="2"/>
  <c r="H39" i="2"/>
  <c r="I39" i="2" s="1"/>
  <c r="G40" i="2"/>
  <c r="H40" i="2"/>
  <c r="I40" i="2" s="1"/>
  <c r="G43" i="2"/>
  <c r="H43" i="2"/>
  <c r="I43" i="2"/>
  <c r="G44" i="2"/>
  <c r="H44" i="2"/>
  <c r="I44" i="2" s="1"/>
  <c r="G49" i="2"/>
  <c r="H49" i="2"/>
  <c r="I49" i="2" s="1"/>
  <c r="G50" i="2"/>
  <c r="H50" i="2"/>
  <c r="I50" i="2" s="1"/>
  <c r="G51" i="2"/>
  <c r="H51" i="2"/>
  <c r="I51" i="2"/>
  <c r="G52" i="2"/>
  <c r="H52" i="2"/>
  <c r="I52" i="2" s="1"/>
  <c r="G53" i="2"/>
  <c r="H53" i="2"/>
  <c r="I53" i="2" s="1"/>
  <c r="G54" i="2"/>
  <c r="H54" i="2"/>
  <c r="I54" i="2" s="1"/>
  <c r="G55" i="2"/>
  <c r="H55" i="2"/>
  <c r="I55" i="2"/>
  <c r="G58" i="2"/>
  <c r="H58" i="2"/>
  <c r="G61" i="2"/>
  <c r="H61" i="2"/>
  <c r="I61" i="2" s="1"/>
  <c r="G64" i="2"/>
  <c r="H64" i="2"/>
  <c r="I64" i="2" s="1"/>
  <c r="G67" i="2"/>
  <c r="H67" i="2"/>
  <c r="I67" i="2" s="1"/>
  <c r="G70" i="2"/>
  <c r="H70" i="2"/>
  <c r="I70" i="2"/>
  <c r="G73" i="2"/>
  <c r="H73" i="2"/>
  <c r="I73" i="2" s="1"/>
  <c r="G76" i="2"/>
  <c r="H76" i="2"/>
  <c r="I76" i="2" s="1"/>
  <c r="G77" i="2"/>
  <c r="H77" i="2"/>
  <c r="I77" i="2" s="1"/>
  <c r="G78" i="2"/>
  <c r="H78" i="2"/>
  <c r="I78" i="2"/>
  <c r="G79" i="2"/>
  <c r="H79" i="2"/>
  <c r="I79" i="2" s="1"/>
  <c r="G80" i="2"/>
  <c r="H80" i="2"/>
  <c r="I80" i="2" s="1"/>
  <c r="G81" i="2"/>
  <c r="H81" i="2"/>
  <c r="I81" i="2" s="1"/>
  <c r="G82" i="2"/>
  <c r="H82" i="2"/>
  <c r="I82" i="2"/>
  <c r="G83" i="2"/>
  <c r="H83" i="2"/>
  <c r="I83" i="2" s="1"/>
  <c r="G84" i="2"/>
  <c r="H84" i="2"/>
  <c r="I84" i="2" s="1"/>
  <c r="G85" i="2"/>
  <c r="H85" i="2"/>
  <c r="I85" i="2" s="1"/>
  <c r="G86" i="2"/>
  <c r="H86" i="2"/>
  <c r="I86" i="2"/>
  <c r="G87" i="2"/>
  <c r="H87" i="2"/>
  <c r="I87" i="2" s="1"/>
  <c r="G88" i="2"/>
  <c r="H88" i="2"/>
  <c r="I88" i="2" s="1"/>
  <c r="G89" i="2"/>
  <c r="H89" i="2"/>
  <c r="I89" i="2" s="1"/>
  <c r="G90" i="2"/>
  <c r="H90" i="2"/>
  <c r="I90" i="2"/>
  <c r="G93" i="2"/>
  <c r="H93" i="2"/>
  <c r="I93" i="2" s="1"/>
  <c r="G94" i="2"/>
  <c r="H94" i="2"/>
  <c r="I94" i="2" s="1"/>
  <c r="G95" i="2"/>
  <c r="H95" i="2"/>
  <c r="I95" i="2" s="1"/>
  <c r="G96" i="2"/>
  <c r="H96" i="2"/>
  <c r="I96" i="2"/>
  <c r="G97" i="2"/>
  <c r="H97" i="2"/>
  <c r="I97" i="2" s="1"/>
  <c r="G98" i="2"/>
  <c r="H98" i="2"/>
  <c r="I98" i="2" s="1"/>
  <c r="G99" i="2"/>
  <c r="H99" i="2"/>
  <c r="I99" i="2" s="1"/>
  <c r="G100" i="2"/>
  <c r="H100" i="2"/>
  <c r="I100" i="2"/>
  <c r="G103" i="2"/>
  <c r="H103" i="2"/>
  <c r="I103" i="2" s="1"/>
  <c r="G104" i="2"/>
  <c r="H104" i="2"/>
  <c r="I104" i="2" s="1"/>
  <c r="G105" i="2"/>
  <c r="H105" i="2"/>
  <c r="I105" i="2" s="1"/>
  <c r="G108" i="2"/>
  <c r="H108" i="2"/>
  <c r="I108" i="2"/>
  <c r="G109" i="2"/>
  <c r="H109" i="2"/>
  <c r="I109" i="2" s="1"/>
  <c r="G110" i="2"/>
  <c r="H110" i="2"/>
  <c r="I110" i="2" s="1"/>
  <c r="H111" i="2"/>
  <c r="G113" i="2"/>
  <c r="H113" i="2"/>
  <c r="I113" i="2" s="1"/>
  <c r="G114" i="2"/>
  <c r="H114" i="2"/>
  <c r="I114" i="2" s="1"/>
  <c r="G115" i="2"/>
  <c r="H115" i="2"/>
  <c r="I115" i="2" s="1"/>
  <c r="C4" i="1"/>
  <c r="C111" i="2"/>
  <c r="G111" i="2" s="1"/>
  <c r="C112" i="2"/>
  <c r="H112" i="2" s="1"/>
  <c r="I111" i="2" l="1"/>
  <c r="I58" i="2"/>
  <c r="I117" i="2"/>
  <c r="E3" i="1" s="1"/>
  <c r="E6" i="1" s="1"/>
  <c r="E7" i="1" s="1"/>
  <c r="I29" i="3"/>
  <c r="E4" i="1" s="1"/>
  <c r="G117" i="2"/>
  <c r="C3" i="1" s="1"/>
  <c r="C6" i="1" s="1"/>
  <c r="C7" i="1" s="1"/>
  <c r="G112" i="2"/>
  <c r="I112" i="2" s="1"/>
  <c r="H117" i="2"/>
  <c r="D3" i="1" s="1"/>
  <c r="D6" i="1" s="1"/>
  <c r="D7" i="1" s="1"/>
  <c r="H29" i="3"/>
  <c r="D4" i="1" s="1"/>
</calcChain>
</file>

<file path=xl/sharedStrings.xml><?xml version="1.0" encoding="utf-8"?>
<sst xmlns="http://schemas.openxmlformats.org/spreadsheetml/2006/main" count="262" uniqueCount="140">
  <si>
    <t>Sorsz.</t>
  </si>
  <si>
    <t>Tétel</t>
  </si>
  <si>
    <t>Összesen</t>
  </si>
  <si>
    <t>Anyag</t>
  </si>
  <si>
    <t>Díj</t>
  </si>
  <si>
    <t>A+D</t>
  </si>
  <si>
    <t>erősáram</t>
  </si>
  <si>
    <t>villámvédelem</t>
  </si>
  <si>
    <t>ÖSSZESEN (netto):</t>
  </si>
  <si>
    <t>ÖSSZESEN (brutto):</t>
  </si>
  <si>
    <t>óradíj:</t>
  </si>
  <si>
    <t>Ft</t>
  </si>
  <si>
    <t>Menny.</t>
  </si>
  <si>
    <t>Egység</t>
  </si>
  <si>
    <t>Egységár</t>
  </si>
  <si>
    <t>Norma</t>
  </si>
  <si>
    <t>óra</t>
  </si>
  <si>
    <t>ÉPÍTÉS</t>
  </si>
  <si>
    <t>Védőcső elhelyezése, előre elkészített kábelárokba</t>
  </si>
  <si>
    <t>Védőcső elhelyezése előre elkészített kábelárokba KPE 50mm</t>
  </si>
  <si>
    <t>m</t>
  </si>
  <si>
    <t>Védőcső elhelyezése előre elkészített kábelárokba KPE 100mm</t>
  </si>
  <si>
    <t>Védőcső elhelyezése, előre elkészített falhoronyba</t>
  </si>
  <si>
    <t>Védőcső elhelyezése előre elkészített falhoronyba MŰ III 13mm</t>
  </si>
  <si>
    <t>Védőcső elhelyezése előre elkészített falhoronyba MŰ III 16mm</t>
  </si>
  <si>
    <t>Védőcső elhelyezése előre elkészített falhoronyba MŰ I 29mm</t>
  </si>
  <si>
    <t>Elágazó doboz illetve szerelvény doboz
elhelyezése süllyesztve, fészekvésés nélkül</t>
  </si>
  <si>
    <t>65mm-es szerelvény doboz süllyesztve, fészekvésés nélkül</t>
  </si>
  <si>
    <t>db</t>
  </si>
  <si>
    <t>80mm-es elágazó doboz süllyesztve, fészekvésés nélkül</t>
  </si>
  <si>
    <t>Szigetelt vezeték elhelyezése védőcsőbe húzva vagy vezetékcsatornába fektetve leágazó kötésekkel, szigetelés méréssel, a szerelvényhez csatlakozó vezetékvégek bekötése nélkül</t>
  </si>
  <si>
    <r>
      <rPr>
        <sz val="10"/>
        <rFont val="Arial"/>
        <family val="2"/>
        <charset val="238"/>
      </rPr>
      <t>1,5mm</t>
    </r>
    <r>
      <rPr>
        <vertAlign val="superscript"/>
        <sz val="10"/>
        <rFont val="Arial"/>
        <family val="2"/>
        <charset val="238"/>
      </rPr>
      <t>2</t>
    </r>
    <r>
      <rPr>
        <sz val="10"/>
        <rFont val="Arial"/>
        <family val="2"/>
        <charset val="238"/>
      </rPr>
      <t>-es H07V-U fekete</t>
    </r>
  </si>
  <si>
    <r>
      <rPr>
        <sz val="10"/>
        <rFont val="Arial"/>
        <family val="2"/>
        <charset val="238"/>
      </rPr>
      <t>1,5mm</t>
    </r>
    <r>
      <rPr>
        <vertAlign val="superscript"/>
        <sz val="10"/>
        <rFont val="Arial"/>
        <family val="2"/>
        <charset val="238"/>
      </rPr>
      <t>2</t>
    </r>
    <r>
      <rPr>
        <sz val="10"/>
        <rFont val="Arial"/>
        <family val="2"/>
        <charset val="238"/>
      </rPr>
      <t>-es H07V-U kék</t>
    </r>
  </si>
  <si>
    <r>
      <rPr>
        <sz val="10"/>
        <rFont val="Arial"/>
        <family val="2"/>
        <charset val="238"/>
      </rPr>
      <t>1,5mm</t>
    </r>
    <r>
      <rPr>
        <vertAlign val="superscript"/>
        <sz val="10"/>
        <rFont val="Arial"/>
        <family val="2"/>
        <charset val="238"/>
      </rPr>
      <t>2</t>
    </r>
    <r>
      <rPr>
        <sz val="10"/>
        <rFont val="Arial"/>
        <family val="2"/>
        <charset val="238"/>
      </rPr>
      <t>-es H07V-U zöld/sárga</t>
    </r>
  </si>
  <si>
    <r>
      <rPr>
        <sz val="10"/>
        <rFont val="Arial"/>
        <family val="2"/>
        <charset val="238"/>
      </rPr>
      <t>2,5mm</t>
    </r>
    <r>
      <rPr>
        <vertAlign val="superscript"/>
        <sz val="10"/>
        <rFont val="Arial"/>
        <family val="2"/>
        <charset val="238"/>
      </rPr>
      <t>2</t>
    </r>
    <r>
      <rPr>
        <sz val="10"/>
        <rFont val="Arial"/>
        <family val="2"/>
        <charset val="238"/>
      </rPr>
      <t>-es H07V-U fekete</t>
    </r>
  </si>
  <si>
    <r>
      <rPr>
        <sz val="10"/>
        <rFont val="Arial"/>
        <family val="2"/>
        <charset val="238"/>
      </rPr>
      <t>2,5mm</t>
    </r>
    <r>
      <rPr>
        <vertAlign val="superscript"/>
        <sz val="10"/>
        <rFont val="Arial"/>
        <family val="2"/>
        <charset val="238"/>
      </rPr>
      <t>2</t>
    </r>
    <r>
      <rPr>
        <sz val="10"/>
        <rFont val="Arial"/>
        <family val="2"/>
        <charset val="238"/>
      </rPr>
      <t>-es H07V-U kék</t>
    </r>
  </si>
  <si>
    <r>
      <rPr>
        <sz val="10"/>
        <rFont val="Arial"/>
        <family val="2"/>
        <charset val="238"/>
      </rPr>
      <t>2,5mm</t>
    </r>
    <r>
      <rPr>
        <vertAlign val="superscript"/>
        <sz val="10"/>
        <rFont val="Arial"/>
        <family val="2"/>
        <charset val="238"/>
      </rPr>
      <t>2</t>
    </r>
    <r>
      <rPr>
        <sz val="10"/>
        <rFont val="Arial"/>
        <family val="2"/>
        <charset val="238"/>
      </rPr>
      <t>-es H07V-U zöld/sárga</t>
    </r>
  </si>
  <si>
    <r>
      <rPr>
        <sz val="10"/>
        <rFont val="Arial"/>
        <family val="2"/>
        <charset val="238"/>
      </rPr>
      <t>4mm</t>
    </r>
    <r>
      <rPr>
        <vertAlign val="superscript"/>
        <sz val="10"/>
        <rFont val="Arial"/>
        <family val="2"/>
        <charset val="238"/>
      </rPr>
      <t>2</t>
    </r>
    <r>
      <rPr>
        <sz val="10"/>
        <rFont val="Arial"/>
        <family val="2"/>
        <charset val="238"/>
      </rPr>
      <t>-es H07V-U fekete</t>
    </r>
  </si>
  <si>
    <r>
      <rPr>
        <sz val="10"/>
        <rFont val="Arial"/>
        <family val="2"/>
        <charset val="238"/>
      </rPr>
      <t>4mm</t>
    </r>
    <r>
      <rPr>
        <vertAlign val="superscript"/>
        <sz val="10"/>
        <rFont val="Arial"/>
        <family val="2"/>
        <charset val="238"/>
      </rPr>
      <t>2</t>
    </r>
    <r>
      <rPr>
        <sz val="10"/>
        <rFont val="Arial"/>
        <family val="2"/>
        <charset val="238"/>
      </rPr>
      <t>-es H07V-U kék</t>
    </r>
  </si>
  <si>
    <r>
      <rPr>
        <sz val="10"/>
        <rFont val="Arial"/>
        <family val="2"/>
        <charset val="238"/>
      </rPr>
      <t>4mm</t>
    </r>
    <r>
      <rPr>
        <vertAlign val="superscript"/>
        <sz val="10"/>
        <rFont val="Arial"/>
        <family val="2"/>
        <charset val="238"/>
      </rPr>
      <t>2</t>
    </r>
    <r>
      <rPr>
        <sz val="10"/>
        <rFont val="Arial"/>
        <family val="2"/>
        <charset val="238"/>
      </rPr>
      <t>-es H07V-U zöld/sárga</t>
    </r>
  </si>
  <si>
    <r>
      <rPr>
        <sz val="10"/>
        <rFont val="Arial"/>
        <family val="2"/>
        <charset val="238"/>
      </rPr>
      <t>6mm</t>
    </r>
    <r>
      <rPr>
        <vertAlign val="superscript"/>
        <sz val="10"/>
        <rFont val="Arial"/>
        <family val="2"/>
        <charset val="238"/>
      </rPr>
      <t>2</t>
    </r>
    <r>
      <rPr>
        <sz val="10"/>
        <rFont val="Arial"/>
        <family val="2"/>
        <charset val="238"/>
      </rPr>
      <t>-es H07V-U zöld/sárga</t>
    </r>
  </si>
  <si>
    <r>
      <rPr>
        <sz val="10"/>
        <rFont val="Arial"/>
        <family val="2"/>
        <charset val="238"/>
      </rPr>
      <t>10mm</t>
    </r>
    <r>
      <rPr>
        <vertAlign val="superscript"/>
        <sz val="10"/>
        <rFont val="Arial"/>
        <family val="2"/>
        <charset val="238"/>
      </rPr>
      <t>2</t>
    </r>
    <r>
      <rPr>
        <sz val="10"/>
        <rFont val="Arial"/>
        <family val="2"/>
        <charset val="238"/>
      </rPr>
      <t>-es H07V-K fekete</t>
    </r>
  </si>
  <si>
    <r>
      <rPr>
        <sz val="10"/>
        <rFont val="Arial"/>
        <family val="2"/>
        <charset val="238"/>
      </rPr>
      <t>10mm</t>
    </r>
    <r>
      <rPr>
        <vertAlign val="superscript"/>
        <sz val="10"/>
        <rFont val="Arial"/>
        <family val="2"/>
        <charset val="238"/>
      </rPr>
      <t>2</t>
    </r>
    <r>
      <rPr>
        <sz val="10"/>
        <rFont val="Arial"/>
        <family val="2"/>
        <charset val="238"/>
      </rPr>
      <t>-es H07V-K kék</t>
    </r>
  </si>
  <si>
    <r>
      <rPr>
        <sz val="10"/>
        <rFont val="Arial"/>
        <family val="2"/>
        <charset val="238"/>
      </rPr>
      <t>10mm</t>
    </r>
    <r>
      <rPr>
        <vertAlign val="superscript"/>
        <sz val="10"/>
        <rFont val="Arial"/>
        <family val="2"/>
        <charset val="238"/>
      </rPr>
      <t>2</t>
    </r>
    <r>
      <rPr>
        <sz val="10"/>
        <rFont val="Arial"/>
        <family val="2"/>
        <charset val="238"/>
      </rPr>
      <t>-es H07V-K zöld/sárga</t>
    </r>
  </si>
  <si>
    <r>
      <rPr>
        <sz val="10"/>
        <rFont val="Arial"/>
        <family val="2"/>
        <charset val="238"/>
      </rPr>
      <t>16mm</t>
    </r>
    <r>
      <rPr>
        <vertAlign val="superscript"/>
        <sz val="10"/>
        <rFont val="Arial"/>
        <family val="2"/>
        <charset val="238"/>
      </rPr>
      <t>2</t>
    </r>
    <r>
      <rPr>
        <sz val="10"/>
        <rFont val="Arial"/>
        <family val="2"/>
        <charset val="238"/>
      </rPr>
      <t>-es H05V-K (MKH) zöld/sárga</t>
    </r>
  </si>
  <si>
    <t>Kábelszerű vezeték elhelyezése előre elkészített tartószerkezetre 1-5 erű, réz vagy alumínium érrel, leágazó kötésekkel, szigetelés méréssel, a szerelvényhez csatlakozó vezetékvégek bekötése nélkül</t>
  </si>
  <si>
    <t>NYM-J 300/500V 3x1,5</t>
  </si>
  <si>
    <t>NYM-J 300/500V 3x2,5</t>
  </si>
  <si>
    <t>NYM-J 300/500V 3x4</t>
  </si>
  <si>
    <t>NYM-J 300/500V 3x6</t>
  </si>
  <si>
    <t>vezérlő kábel YSLCY-JZ 3x1</t>
  </si>
  <si>
    <t>vezérlő kábel YSLCY-JZ 4x0,75</t>
  </si>
  <si>
    <t>Kábel elhelyezése előre elkészített tartószerkezetre 1-5 erű, réz vagy alumínium érrel, leágazó kötésekkel, szigetelés méréssel, a szerelvényhez csatlakozó vezetékvégek bekötése nélkül</t>
  </si>
  <si>
    <t>NAYY-O 4x50 kábel elhelyezése kábelárokba fektetve</t>
  </si>
  <si>
    <t>NAYY-J 4x150 kábel elhelyezése kábelárokba fektetve</t>
  </si>
  <si>
    <t>Fali kapcsolók, csatlakozó aljzatok elhelyezése süllyesztve vagy tartószerkezetre</t>
  </si>
  <si>
    <t>1P kapcsoló betét süllyesztett SCHNEIDER CLASSIC</t>
  </si>
  <si>
    <t>2P kapcsoló betét süllyesztett SCHNEIDER CLASSIC</t>
  </si>
  <si>
    <t>Csillár kapcsoló betét süllyesztett SCHNEIDER CLASSIC</t>
  </si>
  <si>
    <t>Váltó kapcsoló süllyesztett SCHNEIDER CLASSIC</t>
  </si>
  <si>
    <t>Leválasztó kapcsoló tokozott 2P 16A IP44</t>
  </si>
  <si>
    <t>Leválasztó kapcsoló tokozott 4P 25A IP44</t>
  </si>
  <si>
    <t>Dugalj 2P+F süllyesztett SCHNEIDER CLASSIC</t>
  </si>
  <si>
    <t>„FE” jelű főelosztó</t>
  </si>
  <si>
    <t>Falon kívüli főelosztó szekrény elhelyezése kábel fogadó mezővel, 125A-es tűzvédelmi főkapcsolóval, 125A-es áramtalanító kapcsolóval, kismegszakítókkal (kb 25db áramkör)</t>
  </si>
  <si>
    <t>1</t>
  </si>
  <si>
    <t>„G” jelű gépészeti elosztó</t>
  </si>
  <si>
    <t>Falon kívüli elosztó szekrény kismegszakítókkal, légtechnika tiltó mágneskapcsolókkal, leválasztó kapcsolókkal (kb. 15 áramkör)</t>
  </si>
  <si>
    <t>„V” jelű világítás vezérlő szekrény</t>
  </si>
  <si>
    <t>Falon kívüli elosztó szekrény kismegszakítókkal, ajtóra szerelt kapcsolókkal (kb. 10 áramkör)</t>
  </si>
  <si>
    <t>Csatlakozó doboz</t>
  </si>
  <si>
    <t>Falon kívüli védett csatlakozó doboz dugaljjal szerelve csapófedéllel</t>
  </si>
  <si>
    <t>4</t>
  </si>
  <si>
    <t>Hőközpont mérőszekrény</t>
  </si>
  <si>
    <t>PVT EON 3060-3Fm mérőszekrény kábel bevezetővel Tr állomás 0,4kV-os elosztóterében felszerelve</t>
  </si>
  <si>
    <t>„H” jelű hőközpont elosztó</t>
  </si>
  <si>
    <t>Falon kívüli elosztó szekrény kismegszakítókka, 25A-es áramtalanító kapcsolóval (kb. 10 áramkör)</t>
  </si>
  <si>
    <t>Lámpatestek</t>
  </si>
  <si>
    <t>S-EASY N MH-PH 400W E40 POS1 csarnokvilágító lámpatest fejegység + működtető egység + 400W-os fémhalogén fényforrás + szélesen sugárzó ernyő lezáró üveggel függesztő szerelvénnyel</t>
  </si>
  <si>
    <t>S-EASY N MH-PH 250W E40 POS1 csarnokvilágító lámpatest fejegység + működtető egység + 400W-os fémhalogén fényforrás + szélesen sugárzó ernyő lezáró üveggel függesztő szerelvénnyel</t>
  </si>
  <si>
    <t>álmennyezeti lámpatest S-ECRET LED 2000 D90-4</t>
  </si>
  <si>
    <t>álmennyezeti lámpatest S-ECRET LED 2000 IP44-4</t>
  </si>
  <si>
    <t>álmennyezeti lámpatest FLAT-V 418DP-E</t>
  </si>
  <si>
    <t>Kijárat mutató lámpatest felszereléssel, bekötéssel S-ZED</t>
  </si>
  <si>
    <t>mennyezeti lámpatest S-DROP2 LEWD 20NV</t>
  </si>
  <si>
    <t>oldalfali lámpatest S-DROP2 LEWD 20NV</t>
  </si>
  <si>
    <t>mennyezeti védett lámpatest PRIMA-PC 258-E</t>
  </si>
  <si>
    <t>kültéri alacsony fénypontmagasságú kandeláber elhelyezése alapozással 20W-os kompakt fénycsővel szerelve</t>
  </si>
  <si>
    <t>kültéri falikar mozgásérzékelővel felszerelése 20W-os kompakt fénycsővel szerelve</t>
  </si>
  <si>
    <t>Világítási kandeláber 5m fénypontmagassággal lámpatesttel, fényforrással alapozással</t>
  </si>
  <si>
    <t>20W-os kompakt fénycső</t>
  </si>
  <si>
    <t>18W-os fénycső</t>
  </si>
  <si>
    <t>T-8 fénycső  58W</t>
  </si>
  <si>
    <t>Gépészeti Konyhatechnikai berendezések</t>
  </si>
  <si>
    <t>Hőszivattyú bekötése, vezérlő vezetékek bekötésével</t>
  </si>
  <si>
    <t>Klíma beltéri egység bekötése, vezérlő vezetékek bekötésével</t>
  </si>
  <si>
    <t>Légkezelő bekötése vezérlő vezetékek bekötésével</t>
  </si>
  <si>
    <t>Motoros zsalu és vezérlő relé bekötése</t>
  </si>
  <si>
    <t>szivattyú bekötése, leprőbálása</t>
  </si>
  <si>
    <t>Elektromos szelep bekötése, leprőbálása</t>
  </si>
  <si>
    <t>ereszfűtőkábel beszerelése</t>
  </si>
  <si>
    <t>ereszfűtés vezérlő szekrény felszereléssel, beprogramozással +hőmérséklet és pára szenzor</t>
  </si>
  <si>
    <t>Érintésvédelem</t>
  </si>
  <si>
    <t>Nagy kiterjedésű fémtárgy érintésvédelmi bekötése (korlát, lépcső)</t>
  </si>
  <si>
    <t>Szalagbilincs vízmérő áthidaláshoz 3/8-1 ½ átmérőhöz</t>
  </si>
  <si>
    <t>3m-es rúdföldelő 25mm-es köracél telepítéssel</t>
  </si>
  <si>
    <t>Kiegészítő munkák</t>
  </si>
  <si>
    <t>Kábelárok ásás I-IV oszt. Talajba</t>
  </si>
  <si>
    <r>
      <rPr>
        <sz val="10"/>
        <rFont val="Arial"/>
        <family val="2"/>
        <charset val="238"/>
      </rPr>
      <t>m</t>
    </r>
    <r>
      <rPr>
        <vertAlign val="superscript"/>
        <sz val="10"/>
        <rFont val="Arial"/>
        <family val="2"/>
        <charset val="238"/>
      </rPr>
      <t>3</t>
    </r>
  </si>
  <si>
    <t>Irányított fúrás I-IV oszt. Talajba</t>
  </si>
  <si>
    <t>Falhorony készítése</t>
  </si>
  <si>
    <t>Fészekvésés 65mm</t>
  </si>
  <si>
    <t>Fészekvésés 80mm</t>
  </si>
  <si>
    <t>WAGO vezeték kötő</t>
  </si>
  <si>
    <t>Érintésvédelmi felülvizsgálat</t>
  </si>
  <si>
    <t>mp</t>
  </si>
  <si>
    <t>üzembe helyezés előtti felülvizsgálat</t>
  </si>
  <si>
    <t>ÖSSZESEN:</t>
  </si>
  <si>
    <t>földszint</t>
  </si>
  <si>
    <t>Felfogó rúd szívócsúccsal felszereléssel 2m-es kinyúlással 16mm (JP 1259)</t>
  </si>
  <si>
    <t>Felfogó rúd szívócsúccsal felszereléssel 1,5m-es kinyúlással 16mm dőlés kiegyenlítéssel</t>
  </si>
  <si>
    <t>Levezető vezeték felszereléssel 8mm-es horg. acél (jp 100008) tetőn szerelve</t>
  </si>
  <si>
    <t>Vezeték tartó alumínium tetőhéjaláshoz, ragasztható (JP 111 631)</t>
  </si>
  <si>
    <t>Multikapocs 8-10mm-es vezeték és 16mm-es felfogó összekötéséhez (JP 111 430)</t>
  </si>
  <si>
    <t>Multikapocs 8-10mm-es vezeték összekötéséhez/16 (JP 1270)</t>
  </si>
  <si>
    <t>Ereszcsatorna csatlakozó kapocs (JP 1306)</t>
  </si>
  <si>
    <t>Multi-kapocs lemez bekötéshez (JP 111 271S)</t>
  </si>
  <si>
    <t>Vizsgáló összekötő laposacél-köracél 6-10mm/6-10mm (jp 111 702 és JP 1346)</t>
  </si>
  <si>
    <t>Vizsgáló összekötő doboz JP 111 580)</t>
  </si>
  <si>
    <t>Vizsgáló összekötő doboz fedél JP 111 580.2)</t>
  </si>
  <si>
    <t>Rúdföldelő telepítéssel 3m-es</t>
  </si>
  <si>
    <t>Villámvédelmi és érintésvédelmi földelés összekötése 10mm-es horg. Acél vezetékkel</t>
  </si>
  <si>
    <t>Túlfeszültség védelem</t>
  </si>
  <si>
    <t>II+I. típusú kalapsínre szerelhető túlfeszültség korlátozó elhelyezése elosztó szekrényben</t>
  </si>
  <si>
    <t>II. típusú kalapsínre szerelhető túlfeszültség korlátozó elhelyezése elosztó szekrényben</t>
  </si>
  <si>
    <t>III. típusú kalapsínre szerelhető túlfeszültség korlátozó elhelyezése dugaljnál</t>
  </si>
  <si>
    <t>Túlfeszültség korlátozó elhelyezése telefon kábelhez LSA-BF-180</t>
  </si>
  <si>
    <t>,</t>
  </si>
  <si>
    <t>Villámvédelmi védőföldelés ellenőrzése méréssel</t>
  </si>
  <si>
    <t>Villámvédelmi felülvizsgálat minősítő bizonyítvány készítése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</si>
</sst>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"/>
  </numFmts>
  <fonts count="7" x14ac:knownFonts="1"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i/>
      <sz val="10"/>
      <name val="Arial"/>
      <family val="2"/>
      <charset val="238"/>
    </font>
    <font>
      <sz val="10"/>
      <name val="Arial CE"/>
      <family val="2"/>
      <charset val="238"/>
    </font>
    <font>
      <vertAlign val="superscript"/>
      <sz val="10"/>
      <name val="Arial"/>
      <family val="2"/>
      <charset val="238"/>
    </font>
    <font>
      <b/>
      <sz val="10"/>
      <color indexed="8"/>
      <name val="Arial CE"/>
      <family val="2"/>
      <charset val="238"/>
    </font>
    <font>
      <sz val="10"/>
      <color indexed="8"/>
      <name val="Arial CE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13"/>
      </patternFill>
    </fill>
  </fills>
  <borders count="14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0" fontId="0" fillId="0" borderId="3" xfId="0" applyFont="1" applyBorder="1"/>
    <xf numFmtId="0" fontId="0" fillId="0" borderId="3" xfId="0" applyFont="1" applyBorder="1" applyAlignment="1">
      <alignment vertical="center"/>
    </xf>
    <xf numFmtId="3" fontId="1" fillId="0" borderId="3" xfId="0" applyNumberFormat="1" applyFont="1" applyBorder="1"/>
    <xf numFmtId="3" fontId="0" fillId="0" borderId="3" xfId="0" applyNumberFormat="1" applyFont="1" applyBorder="1"/>
    <xf numFmtId="0" fontId="2" fillId="0" borderId="3" xfId="0" applyFont="1" applyBorder="1"/>
    <xf numFmtId="0" fontId="0" fillId="0" borderId="0" xfId="0" applyAlignment="1">
      <alignment wrapText="1"/>
    </xf>
    <xf numFmtId="0" fontId="0" fillId="0" borderId="4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0" fillId="0" borderId="2" xfId="0" applyFont="1" applyBorder="1" applyAlignment="1">
      <alignment vertical="center"/>
    </xf>
    <xf numFmtId="0" fontId="0" fillId="0" borderId="5" xfId="0" applyFont="1" applyBorder="1" applyAlignment="1">
      <alignment horizontal="center" vertical="center"/>
    </xf>
    <xf numFmtId="0" fontId="0" fillId="2" borderId="2" xfId="0" applyFont="1" applyFill="1" applyBorder="1" applyAlignment="1">
      <alignment horizontal="right" vertical="center"/>
    </xf>
    <xf numFmtId="0" fontId="0" fillId="0" borderId="5" xfId="0" applyFont="1" applyBorder="1" applyAlignment="1">
      <alignment horizontal="left" vertical="center"/>
    </xf>
    <xf numFmtId="0" fontId="0" fillId="0" borderId="2" xfId="0" applyFont="1" applyBorder="1" applyAlignment="1">
      <alignment horizontal="center" vertical="center" wrapText="1"/>
    </xf>
    <xf numFmtId="0" fontId="0" fillId="0" borderId="6" xfId="0" applyFont="1" applyBorder="1" applyAlignment="1">
      <alignment horizontal="center" vertical="center"/>
    </xf>
    <xf numFmtId="0" fontId="0" fillId="0" borderId="7" xfId="0" applyFont="1" applyBorder="1" applyAlignment="1">
      <alignment horizontal="center" vertical="center" wrapText="1"/>
    </xf>
    <xf numFmtId="0" fontId="0" fillId="0" borderId="7" xfId="0" applyFont="1" applyBorder="1" applyAlignment="1">
      <alignment horizontal="center" vertical="center"/>
    </xf>
    <xf numFmtId="0" fontId="0" fillId="0" borderId="8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 wrapText="1"/>
    </xf>
    <xf numFmtId="164" fontId="0" fillId="0" borderId="9" xfId="0" applyNumberFormat="1" applyFont="1" applyBorder="1" applyAlignment="1">
      <alignment horizontal="center" vertical="center"/>
    </xf>
    <xf numFmtId="1" fontId="3" fillId="0" borderId="1" xfId="0" applyNumberFormat="1" applyFont="1" applyBorder="1" applyAlignment="1">
      <alignment horizontal="left" vertical="center" wrapText="1"/>
    </xf>
    <xf numFmtId="0" fontId="0" fillId="0" borderId="1" xfId="0" applyFont="1" applyBorder="1" applyAlignment="1">
      <alignment vertical="center"/>
    </xf>
    <xf numFmtId="0" fontId="0" fillId="0" borderId="10" xfId="0" applyFont="1" applyBorder="1" applyAlignment="1">
      <alignment horizontal="left" vertical="center"/>
    </xf>
    <xf numFmtId="3" fontId="0" fillId="0" borderId="1" xfId="0" applyNumberFormat="1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3" fontId="0" fillId="0" borderId="1" xfId="0" applyNumberFormat="1" applyFont="1" applyBorder="1"/>
    <xf numFmtId="3" fontId="0" fillId="0" borderId="10" xfId="0" applyNumberFormat="1" applyFont="1" applyBorder="1"/>
    <xf numFmtId="0" fontId="0" fillId="0" borderId="10" xfId="0" applyFont="1" applyBorder="1" applyAlignment="1">
      <alignment horizontal="center" vertical="center"/>
    </xf>
    <xf numFmtId="3" fontId="0" fillId="0" borderId="10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right" vertical="center"/>
    </xf>
    <xf numFmtId="0" fontId="0" fillId="0" borderId="10" xfId="0" applyFont="1" applyBorder="1"/>
    <xf numFmtId="0" fontId="0" fillId="0" borderId="1" xfId="0" applyFont="1" applyBorder="1"/>
    <xf numFmtId="0" fontId="0" fillId="0" borderId="1" xfId="0" applyFont="1" applyBorder="1" applyAlignment="1">
      <alignment wrapText="1"/>
    </xf>
    <xf numFmtId="0" fontId="0" fillId="0" borderId="1" xfId="0" applyFont="1" applyBorder="1" applyAlignment="1">
      <alignment horizontal="left" vertical="center" wrapText="1"/>
    </xf>
    <xf numFmtId="0" fontId="0" fillId="0" borderId="1" xfId="0" applyFont="1" applyBorder="1" applyAlignment="1">
      <alignment vertical="center" wrapText="1"/>
    </xf>
    <xf numFmtId="49" fontId="5" fillId="0" borderId="11" xfId="0" applyNumberFormat="1" applyFont="1" applyBorder="1" applyAlignment="1">
      <alignment horizontal="center" wrapText="1"/>
    </xf>
    <xf numFmtId="49" fontId="6" fillId="0" borderId="11" xfId="0" applyNumberFormat="1" applyFont="1" applyBorder="1" applyAlignment="1">
      <alignment horizontal="left" wrapText="1"/>
    </xf>
    <xf numFmtId="49" fontId="6" fillId="0" borderId="1" xfId="0" applyNumberFormat="1" applyFont="1" applyBorder="1" applyAlignment="1">
      <alignment horizontal="right"/>
    </xf>
    <xf numFmtId="3" fontId="6" fillId="0" borderId="12" xfId="0" applyNumberFormat="1" applyFont="1" applyBorder="1" applyAlignment="1">
      <alignment horizontal="right"/>
    </xf>
    <xf numFmtId="49" fontId="6" fillId="0" borderId="13" xfId="0" applyNumberFormat="1" applyFont="1" applyBorder="1" applyAlignment="1">
      <alignment horizontal="right"/>
    </xf>
    <xf numFmtId="3" fontId="6" fillId="0" borderId="11" xfId="0" applyNumberFormat="1" applyFont="1" applyBorder="1" applyAlignment="1">
      <alignment horizontal="right"/>
    </xf>
    <xf numFmtId="49" fontId="6" fillId="0" borderId="12" xfId="0" applyNumberFormat="1" applyFont="1" applyBorder="1" applyAlignment="1">
      <alignment horizontal="left" wrapText="1"/>
    </xf>
    <xf numFmtId="49" fontId="5" fillId="0" borderId="12" xfId="0" applyNumberFormat="1" applyFont="1" applyBorder="1" applyAlignment="1">
      <alignment horizontal="center" wrapText="1"/>
    </xf>
    <xf numFmtId="0" fontId="0" fillId="0" borderId="3" xfId="0" applyFont="1" applyBorder="1" applyAlignment="1">
      <alignment wrapText="1"/>
    </xf>
    <xf numFmtId="164" fontId="0" fillId="0" borderId="9" xfId="0" applyNumberFormat="1" applyBorder="1"/>
    <xf numFmtId="164" fontId="0" fillId="0" borderId="6" xfId="0" applyNumberFormat="1" applyBorder="1"/>
    <xf numFmtId="0" fontId="2" fillId="0" borderId="7" xfId="0" applyFont="1" applyBorder="1" applyAlignment="1">
      <alignment wrapText="1"/>
    </xf>
    <xf numFmtId="0" fontId="0" fillId="0" borderId="7" xfId="0" applyFont="1" applyBorder="1"/>
    <xf numFmtId="0" fontId="0" fillId="0" borderId="8" xfId="0" applyFont="1" applyBorder="1"/>
    <xf numFmtId="3" fontId="0" fillId="0" borderId="7" xfId="0" applyNumberFormat="1" applyFont="1" applyBorder="1"/>
    <xf numFmtId="3" fontId="1" fillId="0" borderId="7" xfId="0" applyNumberFormat="1" applyFont="1" applyBorder="1"/>
    <xf numFmtId="3" fontId="1" fillId="0" borderId="8" xfId="0" applyNumberFormat="1" applyFont="1" applyBorder="1"/>
    <xf numFmtId="0" fontId="1" fillId="0" borderId="2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0" fillId="0" borderId="9" xfId="0" applyFont="1" applyBorder="1" applyAlignment="1">
      <alignment horizontal="center" vertical="center"/>
    </xf>
    <xf numFmtId="4" fontId="0" fillId="0" borderId="1" xfId="0" applyNumberFormat="1" applyFont="1" applyBorder="1"/>
    <xf numFmtId="0" fontId="0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2" fillId="0" borderId="7" xfId="0" applyFont="1" applyBorder="1"/>
    <xf numFmtId="0" fontId="0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/>
    </xf>
  </cellXfs>
  <cellStyles count="1"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"/>
  <sheetViews>
    <sheetView tabSelected="1" zoomScale="90" zoomScaleNormal="90" workbookViewId="0">
      <selection activeCell="E16" sqref="E16"/>
    </sheetView>
  </sheetViews>
  <sheetFormatPr defaultColWidth="9" defaultRowHeight="12.75" x14ac:dyDescent="0.2"/>
  <cols>
    <col min="1" max="1" width="5.5703125" customWidth="1"/>
    <col min="2" max="2" width="56.140625" customWidth="1"/>
    <col min="3" max="4" width="11.7109375" customWidth="1"/>
    <col min="5" max="5" width="13.28515625" customWidth="1"/>
  </cols>
  <sheetData>
    <row r="1" spans="1:5" ht="22.5" customHeight="1" x14ac:dyDescent="0.2">
      <c r="A1" s="3" t="s">
        <v>0</v>
      </c>
      <c r="B1" s="3" t="s">
        <v>1</v>
      </c>
      <c r="C1" s="62" t="s">
        <v>2</v>
      </c>
      <c r="D1" s="62"/>
      <c r="E1" s="3" t="s">
        <v>2</v>
      </c>
    </row>
    <row r="2" spans="1:5" ht="16.5" customHeight="1" x14ac:dyDescent="0.2">
      <c r="A2" s="3"/>
      <c r="B2" s="3"/>
      <c r="C2" s="3" t="s">
        <v>3</v>
      </c>
      <c r="D2" s="3" t="s">
        <v>4</v>
      </c>
      <c r="E2" s="3" t="s">
        <v>5</v>
      </c>
    </row>
    <row r="3" spans="1:5" x14ac:dyDescent="0.2">
      <c r="A3" s="4">
        <v>1</v>
      </c>
      <c r="B3" s="5" t="s">
        <v>6</v>
      </c>
      <c r="C3" s="6">
        <f>erősáram!G117</f>
        <v>0</v>
      </c>
      <c r="D3" s="6">
        <f>erősáram!H117</f>
        <v>0</v>
      </c>
      <c r="E3" s="6">
        <f>erősáram!I117</f>
        <v>0</v>
      </c>
    </row>
    <row r="4" spans="1:5" x14ac:dyDescent="0.2">
      <c r="A4" s="4">
        <v>2</v>
      </c>
      <c r="B4" s="5" t="s">
        <v>7</v>
      </c>
      <c r="C4" s="6">
        <f>villámvédelem!G29</f>
        <v>0</v>
      </c>
      <c r="D4" s="6">
        <f>villámvédelem!H29</f>
        <v>0</v>
      </c>
      <c r="E4" s="6">
        <f>villámvédelem!I29</f>
        <v>0</v>
      </c>
    </row>
    <row r="5" spans="1:5" x14ac:dyDescent="0.2">
      <c r="A5" s="4"/>
      <c r="B5" s="4"/>
      <c r="C5" s="7"/>
      <c r="D5" s="7"/>
      <c r="E5" s="7"/>
    </row>
    <row r="6" spans="1:5" x14ac:dyDescent="0.2">
      <c r="A6" s="4"/>
      <c r="B6" s="8" t="s">
        <v>8</v>
      </c>
      <c r="C6" s="6">
        <f>SUM(C3:C4)</f>
        <v>0</v>
      </c>
      <c r="D6" s="6">
        <f>SUM(D3:D4)</f>
        <v>0</v>
      </c>
      <c r="E6" s="6">
        <f>SUM(E3:E4)</f>
        <v>0</v>
      </c>
    </row>
    <row r="7" spans="1:5" x14ac:dyDescent="0.2">
      <c r="A7" s="4"/>
      <c r="B7" s="8" t="s">
        <v>9</v>
      </c>
      <c r="C7" s="6">
        <f>C6*1.27</f>
        <v>0</v>
      </c>
      <c r="D7" s="6">
        <f>D6*1.27</f>
        <v>0</v>
      </c>
      <c r="E7" s="6">
        <f>E6*1.27</f>
        <v>0</v>
      </c>
    </row>
  </sheetData>
  <mergeCells count="1">
    <mergeCell ref="C1:D1"/>
  </mergeCells>
  <phoneticPr fontId="0" type="noConversion"/>
  <pageMargins left="0.78749999999999998" right="0.39374999999999999" top="2.2506944444444401" bottom="0.86736111111111103" header="0.78749999999999998" footer="0.59027777777777801"/>
  <pageSetup paperSize="9" firstPageNumber="0" orientation="landscape" horizontalDpi="300" verticalDpi="300" r:id="rId1"/>
  <headerFooter>
    <oddHeader>&amp;C&amp;14KÖLTSÉGVETÉS
&amp;12Pécs, Ifúság útja 6/a. PTE TTK birkózócsarnok tender terv, villamos munkák</oddHeader>
    <oddFooter>&amp;L&amp;"Times New Roman,Normál"&amp;12A költségvetés becsült tételeket tartalmaz, a kiviteli tervben pontosítandó.&amp;R&amp;P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7"/>
  <sheetViews>
    <sheetView zoomScale="90" zoomScaleNormal="90" workbookViewId="0">
      <pane ySplit="3" topLeftCell="A88" activePane="bottomLeft" state="frozen"/>
      <selection pane="bottomLeft" activeCell="H1" sqref="H1"/>
    </sheetView>
  </sheetViews>
  <sheetFormatPr defaultColWidth="9" defaultRowHeight="12.75" x14ac:dyDescent="0.2"/>
  <cols>
    <col min="1" max="1" width="5.28515625" customWidth="1"/>
    <col min="2" max="2" width="56.5703125" style="9" customWidth="1"/>
    <col min="3" max="3" width="7" customWidth="1"/>
    <col min="4" max="4" width="7.140625" customWidth="1"/>
    <col min="5" max="5" width="9" customWidth="1"/>
    <col min="6" max="6" width="7.42578125" customWidth="1"/>
    <col min="7" max="7" width="10.85546875" customWidth="1"/>
    <col min="8" max="8" width="10.42578125" customWidth="1"/>
    <col min="9" max="9" width="12" customWidth="1"/>
  </cols>
  <sheetData>
    <row r="1" spans="1:9" x14ac:dyDescent="0.2">
      <c r="A1" s="10"/>
      <c r="B1" s="11"/>
      <c r="C1" s="12"/>
      <c r="D1" s="13"/>
      <c r="E1" s="12"/>
      <c r="F1" s="12"/>
      <c r="G1" s="2" t="s">
        <v>10</v>
      </c>
      <c r="H1" s="14"/>
      <c r="I1" s="15" t="s">
        <v>11</v>
      </c>
    </row>
    <row r="2" spans="1:9" x14ac:dyDescent="0.2">
      <c r="A2" s="10" t="s">
        <v>0</v>
      </c>
      <c r="B2" s="16" t="s">
        <v>1</v>
      </c>
      <c r="C2" s="12" t="s">
        <v>12</v>
      </c>
      <c r="D2" s="13" t="s">
        <v>13</v>
      </c>
      <c r="E2" s="12" t="s">
        <v>14</v>
      </c>
      <c r="F2" s="12" t="s">
        <v>15</v>
      </c>
      <c r="G2" s="64" t="s">
        <v>2</v>
      </c>
      <c r="H2" s="64"/>
      <c r="I2" s="13" t="s">
        <v>2</v>
      </c>
    </row>
    <row r="3" spans="1:9" x14ac:dyDescent="0.2">
      <c r="A3" s="17"/>
      <c r="B3" s="18"/>
      <c r="C3" s="19"/>
      <c r="D3" s="20"/>
      <c r="E3" s="19" t="s">
        <v>3</v>
      </c>
      <c r="F3" s="19" t="s">
        <v>16</v>
      </c>
      <c r="G3" s="19" t="s">
        <v>3</v>
      </c>
      <c r="H3" s="19" t="s">
        <v>4</v>
      </c>
      <c r="I3" s="20" t="s">
        <v>5</v>
      </c>
    </row>
    <row r="4" spans="1:9" x14ac:dyDescent="0.2">
      <c r="A4" s="17"/>
      <c r="B4" s="21" t="s">
        <v>17</v>
      </c>
      <c r="C4" s="19"/>
      <c r="D4" s="20"/>
      <c r="E4" s="19"/>
      <c r="F4" s="19"/>
      <c r="G4" s="19"/>
      <c r="H4" s="19"/>
      <c r="I4" s="20"/>
    </row>
    <row r="5" spans="1:9" ht="14.1" customHeight="1" x14ac:dyDescent="0.2">
      <c r="A5" s="17"/>
      <c r="B5" s="63" t="s">
        <v>18</v>
      </c>
      <c r="C5" s="63"/>
      <c r="D5" s="20"/>
      <c r="E5" s="19"/>
      <c r="F5" s="19"/>
      <c r="G5" s="19"/>
      <c r="H5" s="19"/>
      <c r="I5" s="20"/>
    </row>
    <row r="6" spans="1:9" x14ac:dyDescent="0.2">
      <c r="A6" s="22">
        <v>1</v>
      </c>
      <c r="B6" s="23" t="s">
        <v>19</v>
      </c>
      <c r="C6" s="24">
        <v>140</v>
      </c>
      <c r="D6" s="25" t="s">
        <v>20</v>
      </c>
      <c r="E6" s="26"/>
      <c r="F6" s="27"/>
      <c r="G6" s="28">
        <f>C6*E6</f>
        <v>0</v>
      </c>
      <c r="H6" s="28">
        <f>C6*F6*H1</f>
        <v>0</v>
      </c>
      <c r="I6" s="29">
        <f>G6+H6</f>
        <v>0</v>
      </c>
    </row>
    <row r="7" spans="1:9" x14ac:dyDescent="0.2">
      <c r="A7" s="22">
        <v>2</v>
      </c>
      <c r="B7" s="23" t="s">
        <v>21</v>
      </c>
      <c r="C7" s="24">
        <v>40</v>
      </c>
      <c r="D7" s="25" t="s">
        <v>20</v>
      </c>
      <c r="E7" s="26"/>
      <c r="F7" s="27"/>
      <c r="G7" s="28">
        <f>C7*E7</f>
        <v>0</v>
      </c>
      <c r="H7" s="28">
        <f>C7*F7*H1</f>
        <v>0</v>
      </c>
      <c r="I7" s="29">
        <f>G7+H7</f>
        <v>0</v>
      </c>
    </row>
    <row r="8" spans="1:9" x14ac:dyDescent="0.2">
      <c r="A8" s="22">
        <v>3</v>
      </c>
      <c r="B8" s="21"/>
      <c r="C8" s="19"/>
      <c r="D8" s="20"/>
      <c r="E8" s="19"/>
      <c r="F8" s="19"/>
      <c r="G8" s="19"/>
      <c r="H8" s="19"/>
      <c r="I8" s="20"/>
    </row>
    <row r="9" spans="1:9" ht="13.35" customHeight="1" x14ac:dyDescent="0.2">
      <c r="A9" s="22">
        <v>4</v>
      </c>
      <c r="B9" s="63" t="s">
        <v>22</v>
      </c>
      <c r="C9" s="63"/>
      <c r="D9" s="30"/>
      <c r="E9" s="26"/>
      <c r="F9" s="27"/>
      <c r="G9" s="26"/>
      <c r="H9" s="26"/>
      <c r="I9" s="31"/>
    </row>
    <row r="10" spans="1:9" x14ac:dyDescent="0.2">
      <c r="A10" s="22">
        <v>5</v>
      </c>
      <c r="B10" s="23" t="s">
        <v>23</v>
      </c>
      <c r="C10" s="24">
        <v>270</v>
      </c>
      <c r="D10" s="25" t="s">
        <v>20</v>
      </c>
      <c r="E10" s="26"/>
      <c r="F10" s="27"/>
      <c r="G10" s="28">
        <f>C10*E10</f>
        <v>0</v>
      </c>
      <c r="H10" s="28">
        <f>C10*F10*H1</f>
        <v>0</v>
      </c>
      <c r="I10" s="29">
        <f>G10+H10</f>
        <v>0</v>
      </c>
    </row>
    <row r="11" spans="1:9" x14ac:dyDescent="0.2">
      <c r="A11" s="22">
        <v>6</v>
      </c>
      <c r="B11" s="23" t="s">
        <v>24</v>
      </c>
      <c r="C11" s="32">
        <v>350</v>
      </c>
      <c r="D11" s="25" t="s">
        <v>20</v>
      </c>
      <c r="E11" s="26"/>
      <c r="F11" s="27"/>
      <c r="G11" s="28">
        <f>C11*E11</f>
        <v>0</v>
      </c>
      <c r="H11" s="28">
        <f>C11*F11*H1</f>
        <v>0</v>
      </c>
      <c r="I11" s="29">
        <f>G11+H11</f>
        <v>0</v>
      </c>
    </row>
    <row r="12" spans="1:9" x14ac:dyDescent="0.2">
      <c r="A12" s="22">
        <v>7</v>
      </c>
      <c r="B12" s="23" t="s">
        <v>25</v>
      </c>
      <c r="C12" s="32">
        <v>50</v>
      </c>
      <c r="D12" s="25" t="s">
        <v>20</v>
      </c>
      <c r="E12" s="26"/>
      <c r="F12" s="27"/>
      <c r="G12" s="28">
        <f>C12*E12</f>
        <v>0</v>
      </c>
      <c r="H12" s="28">
        <f>C12*F12*H1</f>
        <v>0</v>
      </c>
      <c r="I12" s="29">
        <f>G12+H12</f>
        <v>0</v>
      </c>
    </row>
    <row r="13" spans="1:9" x14ac:dyDescent="0.2">
      <c r="A13" s="22">
        <v>8</v>
      </c>
      <c r="B13" s="23"/>
      <c r="C13" s="32"/>
      <c r="D13" s="25"/>
      <c r="E13" s="26"/>
      <c r="F13" s="27"/>
      <c r="G13" s="28"/>
      <c r="H13" s="28"/>
      <c r="I13" s="29"/>
    </row>
    <row r="14" spans="1:9" ht="25.35" customHeight="1" x14ac:dyDescent="0.2">
      <c r="A14" s="22">
        <v>9</v>
      </c>
      <c r="B14" s="63" t="s">
        <v>26</v>
      </c>
      <c r="C14" s="63"/>
      <c r="D14" s="33"/>
      <c r="E14" s="28"/>
      <c r="F14" s="34"/>
      <c r="G14" s="28"/>
      <c r="H14" s="28"/>
      <c r="I14" s="29"/>
    </row>
    <row r="15" spans="1:9" x14ac:dyDescent="0.2">
      <c r="A15" s="22">
        <v>10</v>
      </c>
      <c r="B15" s="35" t="s">
        <v>27</v>
      </c>
      <c r="C15" s="34">
        <v>85</v>
      </c>
      <c r="D15" s="33" t="s">
        <v>28</v>
      </c>
      <c r="E15" s="28"/>
      <c r="F15" s="34"/>
      <c r="G15" s="28">
        <f>C15*E15</f>
        <v>0</v>
      </c>
      <c r="H15" s="28">
        <f>C15*F15*H1</f>
        <v>0</v>
      </c>
      <c r="I15" s="29">
        <f>G15+H15</f>
        <v>0</v>
      </c>
    </row>
    <row r="16" spans="1:9" x14ac:dyDescent="0.2">
      <c r="A16" s="22">
        <v>11</v>
      </c>
      <c r="B16" s="35" t="s">
        <v>29</v>
      </c>
      <c r="C16" s="34">
        <v>20</v>
      </c>
      <c r="D16" s="33" t="s">
        <v>28</v>
      </c>
      <c r="E16" s="28"/>
      <c r="F16" s="34"/>
      <c r="G16" s="28">
        <f>C16*E16</f>
        <v>0</v>
      </c>
      <c r="H16" s="28">
        <f>C16*F16*H1</f>
        <v>0</v>
      </c>
      <c r="I16" s="29">
        <f>G16+H16</f>
        <v>0</v>
      </c>
    </row>
    <row r="17" spans="1:9" x14ac:dyDescent="0.2">
      <c r="A17" s="22">
        <v>12</v>
      </c>
      <c r="B17" s="35"/>
      <c r="C17" s="34"/>
      <c r="D17" s="33"/>
      <c r="E17" s="28"/>
      <c r="F17" s="34"/>
      <c r="G17" s="28"/>
      <c r="H17" s="28"/>
      <c r="I17" s="29"/>
    </row>
    <row r="18" spans="1:9" ht="37.35" customHeight="1" x14ac:dyDescent="0.2">
      <c r="A18" s="22">
        <v>13</v>
      </c>
      <c r="B18" s="63" t="s">
        <v>30</v>
      </c>
      <c r="C18" s="63"/>
      <c r="D18" s="33"/>
      <c r="E18" s="28"/>
      <c r="F18" s="34"/>
      <c r="G18" s="28"/>
      <c r="H18" s="28"/>
      <c r="I18" s="29"/>
    </row>
    <row r="19" spans="1:9" ht="14.25" x14ac:dyDescent="0.2">
      <c r="A19" s="22">
        <v>14</v>
      </c>
      <c r="B19" s="35" t="s">
        <v>31</v>
      </c>
      <c r="C19" s="34">
        <v>200</v>
      </c>
      <c r="D19" s="33" t="s">
        <v>20</v>
      </c>
      <c r="E19" s="28"/>
      <c r="F19" s="34"/>
      <c r="G19" s="28">
        <f t="shared" ref="G19:G32" si="0">C19*E19</f>
        <v>0</v>
      </c>
      <c r="H19" s="28">
        <f>C19*F19*H1</f>
        <v>0</v>
      </c>
      <c r="I19" s="29">
        <f t="shared" ref="I19:I32" si="1">G19+H19</f>
        <v>0</v>
      </c>
    </row>
    <row r="20" spans="1:9" ht="14.25" x14ac:dyDescent="0.2">
      <c r="A20" s="22">
        <v>15</v>
      </c>
      <c r="B20" s="35" t="s">
        <v>32</v>
      </c>
      <c r="C20" s="34">
        <v>200</v>
      </c>
      <c r="D20" s="33" t="s">
        <v>20</v>
      </c>
      <c r="E20" s="28"/>
      <c r="F20" s="34"/>
      <c r="G20" s="28">
        <f t="shared" si="0"/>
        <v>0</v>
      </c>
      <c r="H20" s="28">
        <f>C20*F20*H1</f>
        <v>0</v>
      </c>
      <c r="I20" s="29">
        <f t="shared" si="1"/>
        <v>0</v>
      </c>
    </row>
    <row r="21" spans="1:9" ht="14.25" x14ac:dyDescent="0.2">
      <c r="A21" s="22">
        <v>16</v>
      </c>
      <c r="B21" s="35" t="s">
        <v>33</v>
      </c>
      <c r="C21" s="34">
        <v>200</v>
      </c>
      <c r="D21" s="33" t="s">
        <v>20</v>
      </c>
      <c r="E21" s="28"/>
      <c r="F21" s="34"/>
      <c r="G21" s="28">
        <f t="shared" si="0"/>
        <v>0</v>
      </c>
      <c r="H21" s="28">
        <f>C21*F21*H1</f>
        <v>0</v>
      </c>
      <c r="I21" s="29">
        <f t="shared" si="1"/>
        <v>0</v>
      </c>
    </row>
    <row r="22" spans="1:9" ht="14.25" x14ac:dyDescent="0.2">
      <c r="A22" s="22">
        <v>17</v>
      </c>
      <c r="B22" s="35" t="s">
        <v>34</v>
      </c>
      <c r="C22" s="34">
        <v>350</v>
      </c>
      <c r="D22" s="33" t="s">
        <v>20</v>
      </c>
      <c r="E22" s="28"/>
      <c r="F22" s="34"/>
      <c r="G22" s="28">
        <f t="shared" si="0"/>
        <v>0</v>
      </c>
      <c r="H22" s="28">
        <f>C22*F22*H1</f>
        <v>0</v>
      </c>
      <c r="I22" s="29">
        <f t="shared" si="1"/>
        <v>0</v>
      </c>
    </row>
    <row r="23" spans="1:9" ht="14.25" x14ac:dyDescent="0.2">
      <c r="A23" s="22">
        <v>18</v>
      </c>
      <c r="B23" s="35" t="s">
        <v>35</v>
      </c>
      <c r="C23" s="34">
        <v>350</v>
      </c>
      <c r="D23" s="33" t="s">
        <v>20</v>
      </c>
      <c r="E23" s="28"/>
      <c r="F23" s="34"/>
      <c r="G23" s="28">
        <f t="shared" si="0"/>
        <v>0</v>
      </c>
      <c r="H23" s="28">
        <f>C23*F23*H1</f>
        <v>0</v>
      </c>
      <c r="I23" s="29">
        <f t="shared" si="1"/>
        <v>0</v>
      </c>
    </row>
    <row r="24" spans="1:9" ht="14.25" x14ac:dyDescent="0.2">
      <c r="A24" s="22">
        <v>19</v>
      </c>
      <c r="B24" s="35" t="s">
        <v>36</v>
      </c>
      <c r="C24" s="34">
        <v>450</v>
      </c>
      <c r="D24" s="33" t="s">
        <v>20</v>
      </c>
      <c r="E24" s="28"/>
      <c r="F24" s="34"/>
      <c r="G24" s="28">
        <f t="shared" si="0"/>
        <v>0</v>
      </c>
      <c r="H24" s="28">
        <f>C24*F24*H1</f>
        <v>0</v>
      </c>
      <c r="I24" s="29">
        <f t="shared" si="1"/>
        <v>0</v>
      </c>
    </row>
    <row r="25" spans="1:9" ht="14.25" x14ac:dyDescent="0.2">
      <c r="A25" s="22">
        <v>20</v>
      </c>
      <c r="B25" s="35" t="s">
        <v>37</v>
      </c>
      <c r="C25" s="34">
        <v>60</v>
      </c>
      <c r="D25" s="33" t="s">
        <v>20</v>
      </c>
      <c r="E25" s="28"/>
      <c r="F25" s="34"/>
      <c r="G25" s="28">
        <f t="shared" si="0"/>
        <v>0</v>
      </c>
      <c r="H25" s="28">
        <f>C25*F25*H1</f>
        <v>0</v>
      </c>
      <c r="I25" s="29">
        <f t="shared" si="1"/>
        <v>0</v>
      </c>
    </row>
    <row r="26" spans="1:9" ht="14.25" x14ac:dyDescent="0.2">
      <c r="A26" s="22">
        <v>21</v>
      </c>
      <c r="B26" s="35" t="s">
        <v>38</v>
      </c>
      <c r="C26" s="34">
        <v>20</v>
      </c>
      <c r="D26" s="33" t="s">
        <v>20</v>
      </c>
      <c r="E26" s="28"/>
      <c r="F26" s="34"/>
      <c r="G26" s="28">
        <f t="shared" si="0"/>
        <v>0</v>
      </c>
      <c r="H26" s="28">
        <f>C26*F26*H1</f>
        <v>0</v>
      </c>
      <c r="I26" s="29">
        <f t="shared" si="1"/>
        <v>0</v>
      </c>
    </row>
    <row r="27" spans="1:9" ht="14.25" x14ac:dyDescent="0.2">
      <c r="A27" s="22">
        <v>22</v>
      </c>
      <c r="B27" s="35" t="s">
        <v>39</v>
      </c>
      <c r="C27" s="34">
        <v>120</v>
      </c>
      <c r="D27" s="33" t="s">
        <v>20</v>
      </c>
      <c r="E27" s="28"/>
      <c r="F27" s="34"/>
      <c r="G27" s="28">
        <f t="shared" si="0"/>
        <v>0</v>
      </c>
      <c r="H27" s="28">
        <f>C27*F27*H1</f>
        <v>0</v>
      </c>
      <c r="I27" s="29">
        <f t="shared" si="1"/>
        <v>0</v>
      </c>
    </row>
    <row r="28" spans="1:9" ht="14.25" x14ac:dyDescent="0.2">
      <c r="A28" s="22">
        <v>23</v>
      </c>
      <c r="B28" s="35" t="s">
        <v>40</v>
      </c>
      <c r="C28" s="34">
        <v>25</v>
      </c>
      <c r="D28" s="33" t="s">
        <v>20</v>
      </c>
      <c r="E28" s="28"/>
      <c r="F28" s="34"/>
      <c r="G28" s="28">
        <f t="shared" si="0"/>
        <v>0</v>
      </c>
      <c r="H28" s="28">
        <f>C28*F28*H1</f>
        <v>0</v>
      </c>
      <c r="I28" s="29">
        <f t="shared" si="1"/>
        <v>0</v>
      </c>
    </row>
    <row r="29" spans="1:9" ht="14.25" x14ac:dyDescent="0.2">
      <c r="A29" s="22">
        <v>24</v>
      </c>
      <c r="B29" s="35" t="s">
        <v>41</v>
      </c>
      <c r="C29" s="34">
        <v>60</v>
      </c>
      <c r="D29" s="33" t="s">
        <v>20</v>
      </c>
      <c r="E29" s="28"/>
      <c r="F29" s="34"/>
      <c r="G29" s="28">
        <f t="shared" si="0"/>
        <v>0</v>
      </c>
      <c r="H29" s="28">
        <f>C29*F29*H1</f>
        <v>0</v>
      </c>
      <c r="I29" s="29">
        <f t="shared" si="1"/>
        <v>0</v>
      </c>
    </row>
    <row r="30" spans="1:9" ht="14.25" x14ac:dyDescent="0.2">
      <c r="A30" s="22">
        <v>25</v>
      </c>
      <c r="B30" s="35" t="s">
        <v>42</v>
      </c>
      <c r="C30" s="34">
        <v>20</v>
      </c>
      <c r="D30" s="33" t="s">
        <v>20</v>
      </c>
      <c r="E30" s="28"/>
      <c r="F30" s="34"/>
      <c r="G30" s="28">
        <f t="shared" si="0"/>
        <v>0</v>
      </c>
      <c r="H30" s="28">
        <f>C30*F30*H1</f>
        <v>0</v>
      </c>
      <c r="I30" s="29">
        <f t="shared" si="1"/>
        <v>0</v>
      </c>
    </row>
    <row r="31" spans="1:9" ht="14.25" x14ac:dyDescent="0.2">
      <c r="A31" s="22">
        <v>26</v>
      </c>
      <c r="B31" s="35" t="s">
        <v>43</v>
      </c>
      <c r="C31" s="34">
        <v>40</v>
      </c>
      <c r="D31" s="33" t="s">
        <v>20</v>
      </c>
      <c r="E31" s="28"/>
      <c r="F31" s="34"/>
      <c r="G31" s="28">
        <f t="shared" si="0"/>
        <v>0</v>
      </c>
      <c r="H31" s="28">
        <f>C31*F31*H1</f>
        <v>0</v>
      </c>
      <c r="I31" s="29">
        <f t="shared" si="1"/>
        <v>0</v>
      </c>
    </row>
    <row r="32" spans="1:9" ht="14.25" x14ac:dyDescent="0.2">
      <c r="A32" s="22">
        <v>27</v>
      </c>
      <c r="B32" s="35" t="s">
        <v>44</v>
      </c>
      <c r="C32" s="34">
        <v>200</v>
      </c>
      <c r="D32" s="33" t="s">
        <v>20</v>
      </c>
      <c r="E32" s="28"/>
      <c r="F32" s="34"/>
      <c r="G32" s="28">
        <f t="shared" si="0"/>
        <v>0</v>
      </c>
      <c r="H32" s="28">
        <f>C32*F32*H1</f>
        <v>0</v>
      </c>
      <c r="I32" s="29">
        <f t="shared" si="1"/>
        <v>0</v>
      </c>
    </row>
    <row r="33" spans="1:9" x14ac:dyDescent="0.2">
      <c r="A33" s="22">
        <v>28</v>
      </c>
      <c r="B33" s="35"/>
      <c r="C33" s="34"/>
      <c r="D33" s="33"/>
      <c r="E33" s="28"/>
      <c r="F33" s="34"/>
      <c r="G33" s="28"/>
      <c r="H33" s="28"/>
      <c r="I33" s="29"/>
    </row>
    <row r="34" spans="1:9" ht="37.35" customHeight="1" x14ac:dyDescent="0.2">
      <c r="A34" s="22">
        <v>29</v>
      </c>
      <c r="B34" s="63" t="s">
        <v>45</v>
      </c>
      <c r="C34" s="63"/>
      <c r="D34" s="33"/>
      <c r="E34" s="28"/>
      <c r="F34" s="34"/>
      <c r="G34" s="28"/>
      <c r="H34" s="28"/>
      <c r="I34" s="29"/>
    </row>
    <row r="35" spans="1:9" x14ac:dyDescent="0.2">
      <c r="A35" s="22">
        <v>30</v>
      </c>
      <c r="B35" s="35" t="s">
        <v>46</v>
      </c>
      <c r="C35" s="34">
        <v>1500</v>
      </c>
      <c r="D35" s="33" t="s">
        <v>20</v>
      </c>
      <c r="E35" s="28"/>
      <c r="F35" s="34"/>
      <c r="G35" s="28">
        <f t="shared" ref="G35:G40" si="2">C35*E35</f>
        <v>0</v>
      </c>
      <c r="H35" s="28">
        <f>C35*F35*H1</f>
        <v>0</v>
      </c>
      <c r="I35" s="29">
        <f t="shared" ref="I35:I40" si="3">G35+H35</f>
        <v>0</v>
      </c>
    </row>
    <row r="36" spans="1:9" x14ac:dyDescent="0.2">
      <c r="A36" s="22">
        <v>31</v>
      </c>
      <c r="B36" s="35" t="s">
        <v>47</v>
      </c>
      <c r="C36" s="34">
        <v>2500</v>
      </c>
      <c r="D36" s="33" t="s">
        <v>20</v>
      </c>
      <c r="E36" s="28"/>
      <c r="F36" s="34"/>
      <c r="G36" s="28">
        <f t="shared" si="2"/>
        <v>0</v>
      </c>
      <c r="H36" s="28">
        <f>C36*F36*H1</f>
        <v>0</v>
      </c>
      <c r="I36" s="29">
        <f t="shared" si="3"/>
        <v>0</v>
      </c>
    </row>
    <row r="37" spans="1:9" x14ac:dyDescent="0.2">
      <c r="A37" s="22">
        <v>32</v>
      </c>
      <c r="B37" s="35" t="s">
        <v>48</v>
      </c>
      <c r="C37" s="34">
        <v>100</v>
      </c>
      <c r="D37" s="33" t="s">
        <v>20</v>
      </c>
      <c r="E37" s="28"/>
      <c r="F37" s="34"/>
      <c r="G37" s="28">
        <f t="shared" si="2"/>
        <v>0</v>
      </c>
      <c r="H37" s="28">
        <f>C37*F37*H1</f>
        <v>0</v>
      </c>
      <c r="I37" s="29">
        <f t="shared" si="3"/>
        <v>0</v>
      </c>
    </row>
    <row r="38" spans="1:9" x14ac:dyDescent="0.2">
      <c r="A38" s="22">
        <v>33</v>
      </c>
      <c r="B38" s="35" t="s">
        <v>49</v>
      </c>
      <c r="C38" s="34">
        <v>50</v>
      </c>
      <c r="D38" s="33" t="s">
        <v>20</v>
      </c>
      <c r="E38" s="28"/>
      <c r="F38" s="34"/>
      <c r="G38" s="28">
        <f t="shared" si="2"/>
        <v>0</v>
      </c>
      <c r="H38" s="28">
        <f>C38*F38*H1</f>
        <v>0</v>
      </c>
      <c r="I38" s="29">
        <f t="shared" si="3"/>
        <v>0</v>
      </c>
    </row>
    <row r="39" spans="1:9" x14ac:dyDescent="0.2">
      <c r="A39" s="22">
        <v>34</v>
      </c>
      <c r="B39" s="35" t="s">
        <v>50</v>
      </c>
      <c r="C39" s="34">
        <v>30</v>
      </c>
      <c r="D39" s="33" t="s">
        <v>20</v>
      </c>
      <c r="E39" s="28"/>
      <c r="F39" s="34"/>
      <c r="G39" s="28">
        <f t="shared" si="2"/>
        <v>0</v>
      </c>
      <c r="H39" s="28">
        <f>C39*F39*H1</f>
        <v>0</v>
      </c>
      <c r="I39" s="29">
        <f t="shared" si="3"/>
        <v>0</v>
      </c>
    </row>
    <row r="40" spans="1:9" x14ac:dyDescent="0.2">
      <c r="A40" s="22">
        <v>35</v>
      </c>
      <c r="B40" s="35" t="s">
        <v>51</v>
      </c>
      <c r="C40" s="34">
        <v>30</v>
      </c>
      <c r="D40" s="33" t="s">
        <v>20</v>
      </c>
      <c r="E40" s="28"/>
      <c r="F40" s="34"/>
      <c r="G40" s="28">
        <f t="shared" si="2"/>
        <v>0</v>
      </c>
      <c r="H40" s="28">
        <f>C40*F40*H1</f>
        <v>0</v>
      </c>
      <c r="I40" s="29">
        <f t="shared" si="3"/>
        <v>0</v>
      </c>
    </row>
    <row r="41" spans="1:9" x14ac:dyDescent="0.2">
      <c r="A41" s="22">
        <v>36</v>
      </c>
      <c r="B41" s="35"/>
      <c r="C41" s="34"/>
      <c r="D41" s="33"/>
      <c r="E41" s="28"/>
      <c r="F41" s="34"/>
      <c r="G41" s="28"/>
      <c r="H41" s="28"/>
      <c r="I41" s="29"/>
    </row>
    <row r="42" spans="1:9" ht="37.35" customHeight="1" x14ac:dyDescent="0.2">
      <c r="A42" s="22">
        <v>37</v>
      </c>
      <c r="B42" s="63" t="s">
        <v>52</v>
      </c>
      <c r="C42" s="63"/>
      <c r="D42" s="33"/>
      <c r="E42" s="28"/>
      <c r="F42" s="34"/>
      <c r="G42" s="28"/>
      <c r="H42" s="28"/>
      <c r="I42" s="29"/>
    </row>
    <row r="43" spans="1:9" x14ac:dyDescent="0.2">
      <c r="A43" s="22">
        <v>38</v>
      </c>
      <c r="B43" s="36" t="s">
        <v>53</v>
      </c>
      <c r="C43" s="34">
        <v>120</v>
      </c>
      <c r="D43" s="33" t="s">
        <v>20</v>
      </c>
      <c r="E43" s="28"/>
      <c r="F43" s="34"/>
      <c r="G43" s="28">
        <f>C43*E43</f>
        <v>0</v>
      </c>
      <c r="H43" s="28">
        <f>C43*F43*H1</f>
        <v>0</v>
      </c>
      <c r="I43" s="29">
        <f>G43+H43</f>
        <v>0</v>
      </c>
    </row>
    <row r="44" spans="1:9" x14ac:dyDescent="0.2">
      <c r="A44" s="22">
        <v>39</v>
      </c>
      <c r="B44" s="36" t="s">
        <v>54</v>
      </c>
      <c r="C44" s="34">
        <v>150</v>
      </c>
      <c r="D44" s="33" t="s">
        <v>20</v>
      </c>
      <c r="E44" s="28"/>
      <c r="F44" s="34"/>
      <c r="G44" s="28">
        <f>C44*E44</f>
        <v>0</v>
      </c>
      <c r="H44" s="28">
        <f>C44*F44*H1</f>
        <v>0</v>
      </c>
      <c r="I44" s="29">
        <f>G44+H44</f>
        <v>0</v>
      </c>
    </row>
    <row r="45" spans="1:9" x14ac:dyDescent="0.2">
      <c r="A45" s="22">
        <v>40</v>
      </c>
      <c r="B45" s="37"/>
      <c r="C45" s="34"/>
      <c r="D45" s="33"/>
      <c r="E45" s="28"/>
      <c r="F45" s="34"/>
      <c r="G45" s="28"/>
      <c r="H45" s="28"/>
      <c r="I45" s="29"/>
    </row>
    <row r="46" spans="1:9" x14ac:dyDescent="0.2">
      <c r="A46" s="22">
        <v>41</v>
      </c>
      <c r="B46" s="36"/>
      <c r="C46" s="34"/>
      <c r="D46" s="33"/>
      <c r="E46" s="28"/>
      <c r="F46" s="34"/>
      <c r="G46" s="28"/>
      <c r="H46" s="28"/>
      <c r="I46" s="29"/>
    </row>
    <row r="47" spans="1:9" x14ac:dyDescent="0.2">
      <c r="A47" s="22">
        <v>42</v>
      </c>
      <c r="B47" s="35"/>
      <c r="C47" s="34"/>
      <c r="D47" s="33"/>
      <c r="E47" s="28"/>
      <c r="F47" s="34"/>
      <c r="G47" s="28"/>
      <c r="H47" s="28"/>
      <c r="I47" s="29"/>
    </row>
    <row r="48" spans="1:9" ht="25.5" x14ac:dyDescent="0.2">
      <c r="A48" s="22">
        <v>43</v>
      </c>
      <c r="B48" s="1" t="s">
        <v>55</v>
      </c>
      <c r="C48" s="34"/>
      <c r="D48" s="33"/>
      <c r="E48" s="28"/>
      <c r="F48" s="34"/>
      <c r="G48" s="28"/>
      <c r="H48" s="28"/>
      <c r="I48" s="29"/>
    </row>
    <row r="49" spans="1:9" x14ac:dyDescent="0.2">
      <c r="A49" s="22">
        <v>44</v>
      </c>
      <c r="B49" s="35" t="s">
        <v>56</v>
      </c>
      <c r="C49" s="34">
        <v>15</v>
      </c>
      <c r="D49" s="33" t="s">
        <v>28</v>
      </c>
      <c r="E49" s="28"/>
      <c r="F49" s="34"/>
      <c r="G49" s="28">
        <f t="shared" ref="G49:G55" si="4">C49*E49</f>
        <v>0</v>
      </c>
      <c r="H49" s="28">
        <f>C49*F49*H1</f>
        <v>0</v>
      </c>
      <c r="I49" s="29">
        <f t="shared" ref="I49:I55" si="5">G49+H49</f>
        <v>0</v>
      </c>
    </row>
    <row r="50" spans="1:9" x14ac:dyDescent="0.2">
      <c r="A50" s="22">
        <v>45</v>
      </c>
      <c r="B50" s="35" t="s">
        <v>57</v>
      </c>
      <c r="C50" s="34">
        <v>20</v>
      </c>
      <c r="D50" s="33" t="s">
        <v>28</v>
      </c>
      <c r="E50" s="28"/>
      <c r="F50" s="34"/>
      <c r="G50" s="28">
        <f t="shared" si="4"/>
        <v>0</v>
      </c>
      <c r="H50" s="28">
        <f>C50*F50*H1</f>
        <v>0</v>
      </c>
      <c r="I50" s="29">
        <f t="shared" si="5"/>
        <v>0</v>
      </c>
    </row>
    <row r="51" spans="1:9" x14ac:dyDescent="0.2">
      <c r="A51" s="22">
        <v>46</v>
      </c>
      <c r="B51" s="35" t="s">
        <v>58</v>
      </c>
      <c r="C51" s="34">
        <v>1</v>
      </c>
      <c r="D51" s="33" t="s">
        <v>28</v>
      </c>
      <c r="E51" s="28"/>
      <c r="F51" s="34"/>
      <c r="G51" s="28">
        <f t="shared" si="4"/>
        <v>0</v>
      </c>
      <c r="H51" s="28">
        <f>C51*F51*H1</f>
        <v>0</v>
      </c>
      <c r="I51" s="29">
        <f t="shared" si="5"/>
        <v>0</v>
      </c>
    </row>
    <row r="52" spans="1:9" x14ac:dyDescent="0.2">
      <c r="A52" s="22">
        <v>47</v>
      </c>
      <c r="B52" s="35" t="s">
        <v>59</v>
      </c>
      <c r="C52" s="34">
        <v>2</v>
      </c>
      <c r="D52" s="33" t="s">
        <v>28</v>
      </c>
      <c r="E52" s="28"/>
      <c r="F52" s="34"/>
      <c r="G52" s="28">
        <f t="shared" si="4"/>
        <v>0</v>
      </c>
      <c r="H52" s="28">
        <f>C52*F52*H1</f>
        <v>0</v>
      </c>
      <c r="I52" s="29">
        <f t="shared" si="5"/>
        <v>0</v>
      </c>
    </row>
    <row r="53" spans="1:9" x14ac:dyDescent="0.2">
      <c r="A53" s="22">
        <v>48</v>
      </c>
      <c r="B53" s="35" t="s">
        <v>60</v>
      </c>
      <c r="C53" s="34">
        <v>5</v>
      </c>
      <c r="D53" s="33" t="s">
        <v>28</v>
      </c>
      <c r="E53" s="28"/>
      <c r="F53" s="34"/>
      <c r="G53" s="28">
        <f t="shared" si="4"/>
        <v>0</v>
      </c>
      <c r="H53" s="28">
        <f>C53*F53*H1</f>
        <v>0</v>
      </c>
      <c r="I53" s="29">
        <f t="shared" si="5"/>
        <v>0</v>
      </c>
    </row>
    <row r="54" spans="1:9" x14ac:dyDescent="0.2">
      <c r="A54" s="22">
        <v>49</v>
      </c>
      <c r="B54" s="35" t="s">
        <v>61</v>
      </c>
      <c r="C54" s="34">
        <v>1</v>
      </c>
      <c r="D54" s="33" t="s">
        <v>28</v>
      </c>
      <c r="E54" s="28"/>
      <c r="F54" s="34"/>
      <c r="G54" s="28">
        <f t="shared" si="4"/>
        <v>0</v>
      </c>
      <c r="H54" s="28">
        <f>C54*F54*H1</f>
        <v>0</v>
      </c>
      <c r="I54" s="29">
        <f t="shared" si="5"/>
        <v>0</v>
      </c>
    </row>
    <row r="55" spans="1:9" x14ac:dyDescent="0.2">
      <c r="A55" s="22">
        <v>50</v>
      </c>
      <c r="B55" s="35" t="s">
        <v>62</v>
      </c>
      <c r="C55" s="34">
        <v>20</v>
      </c>
      <c r="D55" s="33" t="s">
        <v>28</v>
      </c>
      <c r="E55" s="28"/>
      <c r="F55" s="34"/>
      <c r="G55" s="28">
        <f t="shared" si="4"/>
        <v>0</v>
      </c>
      <c r="H55" s="28">
        <f>C55*F55*H1</f>
        <v>0</v>
      </c>
      <c r="I55" s="29">
        <f t="shared" si="5"/>
        <v>0</v>
      </c>
    </row>
    <row r="56" spans="1:9" x14ac:dyDescent="0.2">
      <c r="A56" s="22">
        <v>51</v>
      </c>
      <c r="B56" s="35"/>
      <c r="C56" s="34"/>
      <c r="D56" s="33"/>
      <c r="E56" s="28"/>
      <c r="F56" s="34"/>
      <c r="G56" s="28"/>
      <c r="H56" s="28"/>
      <c r="I56" s="29"/>
    </row>
    <row r="57" spans="1:9" x14ac:dyDescent="0.2">
      <c r="A57" s="22">
        <v>52</v>
      </c>
      <c r="B57" s="38" t="s">
        <v>63</v>
      </c>
      <c r="C57" s="34"/>
      <c r="D57" s="33"/>
      <c r="E57" s="28"/>
      <c r="F57" s="34"/>
      <c r="G57" s="28"/>
      <c r="H57" s="28"/>
      <c r="I57" s="29"/>
    </row>
    <row r="58" spans="1:9" ht="38.25" x14ac:dyDescent="0.2">
      <c r="A58" s="22">
        <v>53</v>
      </c>
      <c r="B58" s="39" t="s">
        <v>64</v>
      </c>
      <c r="C58" s="40" t="s">
        <v>65</v>
      </c>
      <c r="D58" s="33" t="s">
        <v>28</v>
      </c>
      <c r="E58" s="41"/>
      <c r="F58" s="34"/>
      <c r="G58" s="28">
        <f>C58*E58</f>
        <v>0</v>
      </c>
      <c r="H58" s="28">
        <f>C58*F58*H1</f>
        <v>0</v>
      </c>
      <c r="I58" s="29">
        <f>G58+H58</f>
        <v>0</v>
      </c>
    </row>
    <row r="59" spans="1:9" x14ac:dyDescent="0.2">
      <c r="A59" s="22">
        <v>54</v>
      </c>
      <c r="B59" s="39"/>
      <c r="C59" s="42"/>
      <c r="D59" s="33"/>
      <c r="E59" s="43"/>
      <c r="F59" s="34"/>
      <c r="G59" s="28"/>
      <c r="H59" s="28"/>
      <c r="I59" s="29"/>
    </row>
    <row r="60" spans="1:9" x14ac:dyDescent="0.2">
      <c r="A60" s="22">
        <v>55</v>
      </c>
      <c r="B60" s="1" t="s">
        <v>66</v>
      </c>
      <c r="C60" s="34"/>
      <c r="D60" s="33"/>
      <c r="E60" s="28"/>
      <c r="F60" s="34"/>
      <c r="G60" s="28"/>
      <c r="H60" s="28"/>
      <c r="I60" s="29"/>
    </row>
    <row r="61" spans="1:9" ht="25.5" x14ac:dyDescent="0.2">
      <c r="A61" s="22">
        <v>56</v>
      </c>
      <c r="B61" s="44" t="s">
        <v>67</v>
      </c>
      <c r="C61" s="42" t="s">
        <v>65</v>
      </c>
      <c r="D61" s="33" t="s">
        <v>28</v>
      </c>
      <c r="E61" s="43"/>
      <c r="F61" s="34"/>
      <c r="G61" s="28">
        <f>C61*E61</f>
        <v>0</v>
      </c>
      <c r="H61" s="28">
        <f>C61*F61*H1</f>
        <v>0</v>
      </c>
      <c r="I61" s="29">
        <f>G61+H61</f>
        <v>0</v>
      </c>
    </row>
    <row r="62" spans="1:9" x14ac:dyDescent="0.2">
      <c r="A62" s="22">
        <v>57</v>
      </c>
      <c r="B62" s="44"/>
      <c r="C62" s="40"/>
      <c r="D62" s="33"/>
      <c r="E62" s="41"/>
      <c r="F62" s="34"/>
      <c r="G62" s="28"/>
      <c r="H62" s="28"/>
      <c r="I62" s="29"/>
    </row>
    <row r="63" spans="1:9" x14ac:dyDescent="0.2">
      <c r="A63" s="22">
        <v>58</v>
      </c>
      <c r="B63" s="45" t="s">
        <v>68</v>
      </c>
      <c r="C63" s="40"/>
      <c r="D63" s="33"/>
      <c r="E63" s="41"/>
      <c r="F63" s="34"/>
      <c r="G63" s="28"/>
      <c r="H63" s="28"/>
      <c r="I63" s="29"/>
    </row>
    <row r="64" spans="1:9" ht="25.5" x14ac:dyDescent="0.2">
      <c r="A64" s="22">
        <v>59</v>
      </c>
      <c r="B64" s="44" t="s">
        <v>69</v>
      </c>
      <c r="C64" s="40" t="s">
        <v>65</v>
      </c>
      <c r="D64" s="33" t="s">
        <v>28</v>
      </c>
      <c r="E64" s="41"/>
      <c r="F64" s="34"/>
      <c r="G64" s="28">
        <f>C64*E64</f>
        <v>0</v>
      </c>
      <c r="H64" s="28">
        <f>C64*F64*H1</f>
        <v>0</v>
      </c>
      <c r="I64" s="29">
        <f>G64+H64</f>
        <v>0</v>
      </c>
    </row>
    <row r="65" spans="1:9" x14ac:dyDescent="0.2">
      <c r="A65" s="22">
        <v>60</v>
      </c>
      <c r="B65" s="44"/>
      <c r="C65" s="40"/>
      <c r="D65" s="33"/>
      <c r="E65" s="41"/>
      <c r="F65" s="34"/>
      <c r="G65" s="28"/>
      <c r="H65" s="28"/>
      <c r="I65" s="29"/>
    </row>
    <row r="66" spans="1:9" x14ac:dyDescent="0.2">
      <c r="A66" s="22">
        <v>61</v>
      </c>
      <c r="B66" s="45" t="s">
        <v>70</v>
      </c>
      <c r="C66" s="40"/>
      <c r="D66" s="33"/>
      <c r="E66" s="41"/>
      <c r="F66" s="34"/>
      <c r="G66" s="28"/>
      <c r="H66" s="28"/>
      <c r="I66" s="29"/>
    </row>
    <row r="67" spans="1:9" ht="26.65" customHeight="1" x14ac:dyDescent="0.2">
      <c r="A67" s="22">
        <v>62</v>
      </c>
      <c r="B67" s="44" t="s">
        <v>71</v>
      </c>
      <c r="C67" s="40" t="s">
        <v>72</v>
      </c>
      <c r="D67" s="33" t="s">
        <v>28</v>
      </c>
      <c r="E67" s="41"/>
      <c r="F67" s="34"/>
      <c r="G67" s="28">
        <f>C67*E67</f>
        <v>0</v>
      </c>
      <c r="H67" s="28">
        <f>C67*F67*H1</f>
        <v>0</v>
      </c>
      <c r="I67" s="29">
        <f>G67+H67</f>
        <v>0</v>
      </c>
    </row>
    <row r="68" spans="1:9" x14ac:dyDescent="0.2">
      <c r="A68" s="22">
        <v>63</v>
      </c>
      <c r="B68" s="44"/>
      <c r="C68" s="40"/>
      <c r="D68" s="33"/>
      <c r="E68" s="41"/>
      <c r="F68" s="34"/>
      <c r="G68" s="28"/>
      <c r="H68" s="28"/>
      <c r="I68" s="29"/>
    </row>
    <row r="69" spans="1:9" x14ac:dyDescent="0.2">
      <c r="A69" s="22">
        <v>64</v>
      </c>
      <c r="B69" s="1" t="s">
        <v>73</v>
      </c>
      <c r="C69" s="34"/>
      <c r="D69" s="33"/>
      <c r="E69" s="28"/>
      <c r="F69" s="34"/>
      <c r="G69" s="28"/>
      <c r="H69" s="28"/>
      <c r="I69" s="29"/>
    </row>
    <row r="70" spans="1:9" ht="25.5" x14ac:dyDescent="0.2">
      <c r="A70" s="22">
        <v>65</v>
      </c>
      <c r="B70" s="44" t="s">
        <v>74</v>
      </c>
      <c r="C70" s="42" t="s">
        <v>65</v>
      </c>
      <c r="D70" s="33" t="s">
        <v>28</v>
      </c>
      <c r="E70" s="43"/>
      <c r="F70" s="34"/>
      <c r="G70" s="28">
        <f>C70*E70</f>
        <v>0</v>
      </c>
      <c r="H70" s="28">
        <f>C70*F70*H1</f>
        <v>0</v>
      </c>
      <c r="I70" s="29">
        <f>G70+H70</f>
        <v>0</v>
      </c>
    </row>
    <row r="71" spans="1:9" x14ac:dyDescent="0.2">
      <c r="A71" s="22">
        <v>66</v>
      </c>
      <c r="B71" s="44"/>
      <c r="C71" s="40"/>
      <c r="D71" s="33"/>
      <c r="E71" s="41"/>
      <c r="F71" s="34"/>
      <c r="G71" s="28"/>
      <c r="H71" s="28"/>
      <c r="I71" s="29"/>
    </row>
    <row r="72" spans="1:9" x14ac:dyDescent="0.2">
      <c r="A72" s="22">
        <v>67</v>
      </c>
      <c r="B72" s="1" t="s">
        <v>75</v>
      </c>
      <c r="C72" s="34"/>
      <c r="D72" s="33"/>
      <c r="E72" s="28"/>
      <c r="F72" s="34"/>
      <c r="G72" s="28"/>
      <c r="H72" s="28"/>
      <c r="I72" s="29"/>
    </row>
    <row r="73" spans="1:9" ht="25.5" x14ac:dyDescent="0.2">
      <c r="A73" s="22">
        <v>68</v>
      </c>
      <c r="B73" s="44" t="s">
        <v>76</v>
      </c>
      <c r="C73" s="42" t="s">
        <v>65</v>
      </c>
      <c r="D73" s="33" t="s">
        <v>28</v>
      </c>
      <c r="E73" s="43"/>
      <c r="F73" s="34"/>
      <c r="G73" s="28">
        <f>C73*E73</f>
        <v>0</v>
      </c>
      <c r="H73" s="28">
        <f>C73*F73*H7</f>
        <v>0</v>
      </c>
      <c r="I73" s="29">
        <f>G73+H73</f>
        <v>0</v>
      </c>
    </row>
    <row r="74" spans="1:9" x14ac:dyDescent="0.2">
      <c r="A74" s="22">
        <v>69</v>
      </c>
      <c r="B74" s="39"/>
      <c r="C74" s="42"/>
      <c r="D74" s="33"/>
      <c r="E74" s="43"/>
      <c r="F74" s="34"/>
      <c r="G74" s="28"/>
      <c r="H74" s="28"/>
      <c r="I74" s="29"/>
    </row>
    <row r="75" spans="1:9" x14ac:dyDescent="0.2">
      <c r="A75" s="22">
        <v>70</v>
      </c>
      <c r="B75" s="1" t="s">
        <v>77</v>
      </c>
      <c r="C75" s="34"/>
      <c r="D75" s="33"/>
      <c r="E75" s="28"/>
      <c r="F75" s="34"/>
      <c r="G75" s="28"/>
      <c r="H75" s="28"/>
      <c r="I75" s="29"/>
    </row>
    <row r="76" spans="1:9" ht="38.25" x14ac:dyDescent="0.2">
      <c r="A76" s="22">
        <v>71</v>
      </c>
      <c r="B76" s="36" t="s">
        <v>78</v>
      </c>
      <c r="C76" s="34">
        <v>35</v>
      </c>
      <c r="D76" s="33" t="s">
        <v>28</v>
      </c>
      <c r="E76" s="28"/>
      <c r="F76" s="34"/>
      <c r="G76" s="28">
        <f t="shared" ref="G76:G90" si="6">C76*E76</f>
        <v>0</v>
      </c>
      <c r="H76" s="28">
        <f>C76*F76*H1</f>
        <v>0</v>
      </c>
      <c r="I76" s="29">
        <f t="shared" ref="I76:I90" si="7">G76+H76</f>
        <v>0</v>
      </c>
    </row>
    <row r="77" spans="1:9" ht="38.25" x14ac:dyDescent="0.2">
      <c r="A77" s="22">
        <v>72</v>
      </c>
      <c r="B77" s="36" t="s">
        <v>79</v>
      </c>
      <c r="C77" s="34">
        <v>25</v>
      </c>
      <c r="D77" s="33" t="s">
        <v>28</v>
      </c>
      <c r="E77" s="28"/>
      <c r="F77" s="34"/>
      <c r="G77" s="28">
        <f t="shared" si="6"/>
        <v>0</v>
      </c>
      <c r="H77" s="28">
        <f>C77*F77*H1</f>
        <v>0</v>
      </c>
      <c r="I77" s="29">
        <f t="shared" si="7"/>
        <v>0</v>
      </c>
    </row>
    <row r="78" spans="1:9" x14ac:dyDescent="0.2">
      <c r="A78" s="22">
        <v>73</v>
      </c>
      <c r="B78" s="36" t="s">
        <v>80</v>
      </c>
      <c r="C78" s="34">
        <v>24</v>
      </c>
      <c r="D78" s="33" t="s">
        <v>28</v>
      </c>
      <c r="E78" s="28"/>
      <c r="F78" s="34"/>
      <c r="G78" s="28">
        <f t="shared" si="6"/>
        <v>0</v>
      </c>
      <c r="H78" s="28">
        <f>C78*F78*H1</f>
        <v>0</v>
      </c>
      <c r="I78" s="29">
        <f t="shared" si="7"/>
        <v>0</v>
      </c>
    </row>
    <row r="79" spans="1:9" x14ac:dyDescent="0.2">
      <c r="A79" s="22">
        <v>74</v>
      </c>
      <c r="B79" s="36" t="s">
        <v>81</v>
      </c>
      <c r="C79" s="34">
        <v>20</v>
      </c>
      <c r="D79" s="33" t="s">
        <v>28</v>
      </c>
      <c r="E79" s="28"/>
      <c r="F79" s="34"/>
      <c r="G79" s="28">
        <f t="shared" si="6"/>
        <v>0</v>
      </c>
      <c r="H79" s="28">
        <f>C79*F79*H1</f>
        <v>0</v>
      </c>
      <c r="I79" s="29">
        <f t="shared" si="7"/>
        <v>0</v>
      </c>
    </row>
    <row r="80" spans="1:9" x14ac:dyDescent="0.2">
      <c r="A80" s="22">
        <v>75</v>
      </c>
      <c r="B80" s="36" t="s">
        <v>82</v>
      </c>
      <c r="C80" s="34">
        <v>12</v>
      </c>
      <c r="D80" s="33" t="s">
        <v>28</v>
      </c>
      <c r="E80" s="28"/>
      <c r="F80" s="34"/>
      <c r="G80" s="28">
        <f t="shared" si="6"/>
        <v>0</v>
      </c>
      <c r="H80" s="28">
        <f>C80*F80*H1</f>
        <v>0</v>
      </c>
      <c r="I80" s="29">
        <f t="shared" si="7"/>
        <v>0</v>
      </c>
    </row>
    <row r="81" spans="1:9" x14ac:dyDescent="0.2">
      <c r="A81" s="22">
        <v>76</v>
      </c>
      <c r="B81" s="36" t="s">
        <v>83</v>
      </c>
      <c r="C81" s="34">
        <v>9</v>
      </c>
      <c r="D81" s="33" t="s">
        <v>28</v>
      </c>
      <c r="E81" s="28"/>
      <c r="F81" s="34"/>
      <c r="G81" s="28">
        <f t="shared" si="6"/>
        <v>0</v>
      </c>
      <c r="H81" s="28">
        <f>C81*F81*H1</f>
        <v>0</v>
      </c>
      <c r="I81" s="29">
        <f t="shared" si="7"/>
        <v>0</v>
      </c>
    </row>
    <row r="82" spans="1:9" x14ac:dyDescent="0.2">
      <c r="A82" s="22">
        <v>77</v>
      </c>
      <c r="B82" s="36" t="s">
        <v>84</v>
      </c>
      <c r="C82" s="34">
        <v>12</v>
      </c>
      <c r="D82" s="33" t="s">
        <v>28</v>
      </c>
      <c r="E82" s="28"/>
      <c r="F82" s="34"/>
      <c r="G82" s="28">
        <f t="shared" si="6"/>
        <v>0</v>
      </c>
      <c r="H82" s="28">
        <f>C82*F82*H1</f>
        <v>0</v>
      </c>
      <c r="I82" s="29">
        <f t="shared" si="7"/>
        <v>0</v>
      </c>
    </row>
    <row r="83" spans="1:9" x14ac:dyDescent="0.2">
      <c r="A83" s="22">
        <v>78</v>
      </c>
      <c r="B83" s="36" t="s">
        <v>85</v>
      </c>
      <c r="C83" s="34">
        <v>6</v>
      </c>
      <c r="D83" s="33" t="s">
        <v>28</v>
      </c>
      <c r="E83" s="28"/>
      <c r="F83" s="34"/>
      <c r="G83" s="28">
        <f t="shared" si="6"/>
        <v>0</v>
      </c>
      <c r="H83" s="28">
        <f>C83*F83*H1</f>
        <v>0</v>
      </c>
      <c r="I83" s="29">
        <f t="shared" si="7"/>
        <v>0</v>
      </c>
    </row>
    <row r="84" spans="1:9" x14ac:dyDescent="0.2">
      <c r="A84" s="22">
        <v>79</v>
      </c>
      <c r="B84" s="36" t="s">
        <v>86</v>
      </c>
      <c r="C84" s="34">
        <v>7</v>
      </c>
      <c r="D84" s="33" t="s">
        <v>28</v>
      </c>
      <c r="E84" s="28"/>
      <c r="F84" s="34"/>
      <c r="G84" s="28">
        <f t="shared" si="6"/>
        <v>0</v>
      </c>
      <c r="H84" s="28">
        <f>C84*F84*H1</f>
        <v>0</v>
      </c>
      <c r="I84" s="29">
        <f t="shared" si="7"/>
        <v>0</v>
      </c>
    </row>
    <row r="85" spans="1:9" ht="25.5" x14ac:dyDescent="0.2">
      <c r="A85" s="22">
        <v>80</v>
      </c>
      <c r="B85" s="36" t="s">
        <v>87</v>
      </c>
      <c r="C85" s="34">
        <v>12</v>
      </c>
      <c r="D85" s="33" t="s">
        <v>28</v>
      </c>
      <c r="E85" s="28"/>
      <c r="F85" s="34"/>
      <c r="G85" s="28">
        <f t="shared" si="6"/>
        <v>0</v>
      </c>
      <c r="H85" s="28">
        <f>C85*F85*H1</f>
        <v>0</v>
      </c>
      <c r="I85" s="29">
        <f t="shared" si="7"/>
        <v>0</v>
      </c>
    </row>
    <row r="86" spans="1:9" ht="25.5" x14ac:dyDescent="0.2">
      <c r="A86" s="22">
        <v>81</v>
      </c>
      <c r="B86" s="36" t="s">
        <v>88</v>
      </c>
      <c r="C86" s="34">
        <v>2</v>
      </c>
      <c r="D86" s="33" t="s">
        <v>28</v>
      </c>
      <c r="E86" s="28"/>
      <c r="F86" s="34"/>
      <c r="G86" s="28">
        <f t="shared" si="6"/>
        <v>0</v>
      </c>
      <c r="H86" s="28">
        <f>C86*F86*H1</f>
        <v>0</v>
      </c>
      <c r="I86" s="29">
        <f t="shared" si="7"/>
        <v>0</v>
      </c>
    </row>
    <row r="87" spans="1:9" ht="25.5" x14ac:dyDescent="0.2">
      <c r="A87" s="22">
        <v>82</v>
      </c>
      <c r="B87" s="36" t="s">
        <v>89</v>
      </c>
      <c r="C87" s="34">
        <v>2</v>
      </c>
      <c r="D87" s="33" t="s">
        <v>28</v>
      </c>
      <c r="E87" s="28"/>
      <c r="F87" s="34"/>
      <c r="G87" s="28">
        <f t="shared" si="6"/>
        <v>0</v>
      </c>
      <c r="H87" s="28">
        <f>C87*F87*H1</f>
        <v>0</v>
      </c>
      <c r="I87" s="29">
        <f t="shared" si="7"/>
        <v>0</v>
      </c>
    </row>
    <row r="88" spans="1:9" x14ac:dyDescent="0.2">
      <c r="A88" s="22">
        <v>83</v>
      </c>
      <c r="B88" s="36" t="s">
        <v>90</v>
      </c>
      <c r="C88" s="34">
        <v>4</v>
      </c>
      <c r="D88" s="33" t="s">
        <v>28</v>
      </c>
      <c r="E88" s="28"/>
      <c r="F88" s="34"/>
      <c r="G88" s="28">
        <f t="shared" si="6"/>
        <v>0</v>
      </c>
      <c r="H88" s="28">
        <f>C88*F88*H1</f>
        <v>0</v>
      </c>
      <c r="I88" s="29">
        <f t="shared" si="7"/>
        <v>0</v>
      </c>
    </row>
    <row r="89" spans="1:9" x14ac:dyDescent="0.2">
      <c r="A89" s="22">
        <v>84</v>
      </c>
      <c r="B89" s="36" t="s">
        <v>91</v>
      </c>
      <c r="C89" s="34">
        <v>48</v>
      </c>
      <c r="D89" s="33" t="s">
        <v>28</v>
      </c>
      <c r="E89" s="28"/>
      <c r="F89" s="34"/>
      <c r="G89" s="28">
        <f t="shared" si="6"/>
        <v>0</v>
      </c>
      <c r="H89" s="28">
        <f>C89*F89*H1</f>
        <v>0</v>
      </c>
      <c r="I89" s="29">
        <f t="shared" si="7"/>
        <v>0</v>
      </c>
    </row>
    <row r="90" spans="1:9" x14ac:dyDescent="0.2">
      <c r="A90" s="22">
        <v>85</v>
      </c>
      <c r="B90" s="36" t="s">
        <v>92</v>
      </c>
      <c r="C90" s="34">
        <v>14</v>
      </c>
      <c r="D90" s="33" t="s">
        <v>28</v>
      </c>
      <c r="E90" s="28"/>
      <c r="F90" s="34"/>
      <c r="G90" s="28">
        <f t="shared" si="6"/>
        <v>0</v>
      </c>
      <c r="H90" s="28">
        <f>C90*F90*H1</f>
        <v>0</v>
      </c>
      <c r="I90" s="29">
        <f t="shared" si="7"/>
        <v>0</v>
      </c>
    </row>
    <row r="91" spans="1:9" x14ac:dyDescent="0.2">
      <c r="A91" s="22">
        <v>86</v>
      </c>
      <c r="B91" s="36"/>
      <c r="C91" s="34"/>
      <c r="D91" s="33"/>
      <c r="E91" s="28"/>
      <c r="F91" s="34"/>
      <c r="G91" s="28"/>
      <c r="H91" s="28"/>
      <c r="I91" s="29"/>
    </row>
    <row r="92" spans="1:9" x14ac:dyDescent="0.2">
      <c r="A92" s="22">
        <v>88</v>
      </c>
      <c r="B92" s="1" t="s">
        <v>93</v>
      </c>
      <c r="C92" s="34"/>
      <c r="D92" s="33"/>
      <c r="E92" s="28"/>
      <c r="F92" s="34"/>
      <c r="G92" s="28"/>
      <c r="H92" s="28"/>
      <c r="I92" s="29"/>
    </row>
    <row r="93" spans="1:9" x14ac:dyDescent="0.2">
      <c r="A93" s="22">
        <v>89</v>
      </c>
      <c r="B93" s="36" t="s">
        <v>94</v>
      </c>
      <c r="C93" s="34">
        <v>1</v>
      </c>
      <c r="D93" s="33" t="s">
        <v>28</v>
      </c>
      <c r="E93" s="28"/>
      <c r="F93" s="34"/>
      <c r="G93" s="28">
        <f t="shared" ref="G93:G100" si="8">C93*E93</f>
        <v>0</v>
      </c>
      <c r="H93" s="28">
        <f>C93*F93*H1</f>
        <v>0</v>
      </c>
      <c r="I93" s="29">
        <f t="shared" ref="I93:I100" si="9">G93+H93</f>
        <v>0</v>
      </c>
    </row>
    <row r="94" spans="1:9" x14ac:dyDescent="0.2">
      <c r="A94" s="22">
        <v>90</v>
      </c>
      <c r="B94" s="36" t="s">
        <v>95</v>
      </c>
      <c r="C94" s="34">
        <v>3</v>
      </c>
      <c r="D94" s="33" t="s">
        <v>28</v>
      </c>
      <c r="E94" s="28"/>
      <c r="F94" s="34"/>
      <c r="G94" s="28">
        <f t="shared" si="8"/>
        <v>0</v>
      </c>
      <c r="H94" s="28">
        <f>C94*F94*H1</f>
        <v>0</v>
      </c>
      <c r="I94" s="29">
        <f t="shared" si="9"/>
        <v>0</v>
      </c>
    </row>
    <row r="95" spans="1:9" x14ac:dyDescent="0.2">
      <c r="A95" s="22">
        <v>91</v>
      </c>
      <c r="B95" s="36" t="s">
        <v>96</v>
      </c>
      <c r="C95" s="34">
        <v>1</v>
      </c>
      <c r="D95" s="33" t="s">
        <v>28</v>
      </c>
      <c r="E95" s="28"/>
      <c r="F95" s="34"/>
      <c r="G95" s="28">
        <f t="shared" si="8"/>
        <v>0</v>
      </c>
      <c r="H95" s="28">
        <f>C95*F95*H1</f>
        <v>0</v>
      </c>
      <c r="I95" s="29">
        <f t="shared" si="9"/>
        <v>0</v>
      </c>
    </row>
    <row r="96" spans="1:9" x14ac:dyDescent="0.2">
      <c r="A96" s="22">
        <v>92</v>
      </c>
      <c r="B96" s="36" t="s">
        <v>97</v>
      </c>
      <c r="C96" s="34">
        <v>6</v>
      </c>
      <c r="D96" s="33" t="s">
        <v>28</v>
      </c>
      <c r="E96" s="28"/>
      <c r="F96" s="34"/>
      <c r="G96" s="28">
        <f t="shared" si="8"/>
        <v>0</v>
      </c>
      <c r="H96" s="28">
        <f>C96*F96*H1</f>
        <v>0</v>
      </c>
      <c r="I96" s="29">
        <f t="shared" si="9"/>
        <v>0</v>
      </c>
    </row>
    <row r="97" spans="1:9" x14ac:dyDescent="0.2">
      <c r="A97" s="22">
        <v>93</v>
      </c>
      <c r="B97" s="36" t="s">
        <v>98</v>
      </c>
      <c r="C97" s="34">
        <v>4</v>
      </c>
      <c r="D97" s="33" t="s">
        <v>28</v>
      </c>
      <c r="E97" s="28"/>
      <c r="F97" s="34"/>
      <c r="G97" s="28">
        <f t="shared" si="8"/>
        <v>0</v>
      </c>
      <c r="H97" s="28">
        <f>C97*F97*H1</f>
        <v>0</v>
      </c>
      <c r="I97" s="29">
        <f t="shared" si="9"/>
        <v>0</v>
      </c>
    </row>
    <row r="98" spans="1:9" x14ac:dyDescent="0.2">
      <c r="A98" s="22">
        <v>94</v>
      </c>
      <c r="B98" s="36" t="s">
        <v>99</v>
      </c>
      <c r="C98" s="34">
        <v>3</v>
      </c>
      <c r="D98" s="33" t="s">
        <v>28</v>
      </c>
      <c r="E98" s="28"/>
      <c r="F98" s="34"/>
      <c r="G98" s="28">
        <f t="shared" si="8"/>
        <v>0</v>
      </c>
      <c r="H98" s="28">
        <f>C98*F98*H1</f>
        <v>0</v>
      </c>
      <c r="I98" s="29">
        <f t="shared" si="9"/>
        <v>0</v>
      </c>
    </row>
    <row r="99" spans="1:9" x14ac:dyDescent="0.2">
      <c r="A99" s="22">
        <v>95</v>
      </c>
      <c r="B99" s="36" t="s">
        <v>100</v>
      </c>
      <c r="C99" s="34">
        <v>110</v>
      </c>
      <c r="D99" s="33" t="s">
        <v>20</v>
      </c>
      <c r="E99" s="28"/>
      <c r="F99" s="34"/>
      <c r="G99" s="28">
        <f t="shared" si="8"/>
        <v>0</v>
      </c>
      <c r="H99" s="28">
        <f>C99*F99*H1</f>
        <v>0</v>
      </c>
      <c r="I99" s="29">
        <f t="shared" si="9"/>
        <v>0</v>
      </c>
    </row>
    <row r="100" spans="1:9" ht="25.5" x14ac:dyDescent="0.2">
      <c r="A100" s="22">
        <v>96</v>
      </c>
      <c r="B100" s="36" t="s">
        <v>101</v>
      </c>
      <c r="C100" s="34">
        <v>1</v>
      </c>
      <c r="D100" s="33" t="s">
        <v>28</v>
      </c>
      <c r="E100" s="28"/>
      <c r="F100" s="34"/>
      <c r="G100" s="28">
        <f t="shared" si="8"/>
        <v>0</v>
      </c>
      <c r="H100" s="28">
        <f>C100*F100*H1</f>
        <v>0</v>
      </c>
      <c r="I100" s="29">
        <f t="shared" si="9"/>
        <v>0</v>
      </c>
    </row>
    <row r="101" spans="1:9" x14ac:dyDescent="0.2">
      <c r="A101" s="22">
        <v>97</v>
      </c>
      <c r="B101" s="36"/>
      <c r="C101" s="34"/>
      <c r="D101" s="33"/>
      <c r="E101" s="28"/>
      <c r="F101" s="34"/>
      <c r="G101" s="28"/>
      <c r="H101" s="28"/>
      <c r="I101" s="29"/>
    </row>
    <row r="102" spans="1:9" x14ac:dyDescent="0.2">
      <c r="A102" s="22">
        <v>98</v>
      </c>
      <c r="B102" s="1" t="s">
        <v>102</v>
      </c>
      <c r="C102" s="34"/>
      <c r="D102" s="33"/>
      <c r="E102" s="28"/>
      <c r="F102" s="34"/>
      <c r="G102" s="28"/>
      <c r="H102" s="28"/>
      <c r="I102" s="29"/>
    </row>
    <row r="103" spans="1:9" ht="25.5" x14ac:dyDescent="0.2">
      <c r="A103" s="22">
        <v>99</v>
      </c>
      <c r="B103" s="36" t="s">
        <v>103</v>
      </c>
      <c r="C103" s="34">
        <v>45</v>
      </c>
      <c r="D103" s="33" t="s">
        <v>28</v>
      </c>
      <c r="E103" s="28"/>
      <c r="F103" s="34"/>
      <c r="G103" s="28">
        <f>C103*E103</f>
        <v>0</v>
      </c>
      <c r="H103" s="28">
        <f>C103*F103*H1</f>
        <v>0</v>
      </c>
      <c r="I103" s="29">
        <f>G103+H103</f>
        <v>0</v>
      </c>
    </row>
    <row r="104" spans="1:9" ht="21.6" customHeight="1" x14ac:dyDescent="0.2">
      <c r="A104" s="22">
        <v>100</v>
      </c>
      <c r="B104" s="36" t="s">
        <v>104</v>
      </c>
      <c r="C104" s="34">
        <v>1</v>
      </c>
      <c r="D104" s="33" t="s">
        <v>28</v>
      </c>
      <c r="E104" s="28"/>
      <c r="F104" s="34"/>
      <c r="G104" s="28">
        <f>C104*E104</f>
        <v>0</v>
      </c>
      <c r="H104" s="28">
        <f>C104*F104*H1</f>
        <v>0</v>
      </c>
      <c r="I104" s="29">
        <f>G104+H104</f>
        <v>0</v>
      </c>
    </row>
    <row r="105" spans="1:9" x14ac:dyDescent="0.2">
      <c r="A105" s="22">
        <v>101</v>
      </c>
      <c r="B105" s="46" t="s">
        <v>105</v>
      </c>
      <c r="C105" s="4">
        <v>2</v>
      </c>
      <c r="D105" s="4" t="s">
        <v>28</v>
      </c>
      <c r="E105" s="7"/>
      <c r="F105" s="4"/>
      <c r="G105" s="28">
        <f>C105*E105</f>
        <v>0</v>
      </c>
      <c r="H105" s="28">
        <f>C105*F105*H1</f>
        <v>0</v>
      </c>
      <c r="I105" s="29">
        <f>G105+H105</f>
        <v>0</v>
      </c>
    </row>
    <row r="106" spans="1:9" x14ac:dyDescent="0.2">
      <c r="A106" s="22">
        <v>102</v>
      </c>
      <c r="B106" s="36"/>
      <c r="C106" s="34"/>
      <c r="D106" s="33"/>
      <c r="E106" s="28"/>
      <c r="F106" s="34"/>
      <c r="G106" s="28"/>
      <c r="H106" s="28"/>
      <c r="I106" s="29"/>
    </row>
    <row r="107" spans="1:9" x14ac:dyDescent="0.2">
      <c r="A107" s="22">
        <v>103</v>
      </c>
      <c r="B107" s="1" t="s">
        <v>106</v>
      </c>
      <c r="C107" s="34"/>
      <c r="D107" s="33"/>
      <c r="E107" s="28"/>
      <c r="F107" s="34"/>
      <c r="G107" s="28"/>
      <c r="H107" s="28"/>
      <c r="I107" s="29"/>
    </row>
    <row r="108" spans="1:9" ht="14.25" x14ac:dyDescent="0.2">
      <c r="A108" s="22">
        <v>104</v>
      </c>
      <c r="B108" s="36" t="s">
        <v>107</v>
      </c>
      <c r="C108" s="34">
        <v>50</v>
      </c>
      <c r="D108" s="33" t="s">
        <v>108</v>
      </c>
      <c r="E108" s="28"/>
      <c r="F108" s="34"/>
      <c r="G108" s="28">
        <f t="shared" ref="G108:G115" si="10">C108*E108</f>
        <v>0</v>
      </c>
      <c r="H108" s="28">
        <f>C108*F108*H1</f>
        <v>0</v>
      </c>
      <c r="I108" s="29">
        <f t="shared" ref="I108:I115" si="11">G108+H108</f>
        <v>0</v>
      </c>
    </row>
    <row r="109" spans="1:9" x14ac:dyDescent="0.2">
      <c r="A109" s="22">
        <v>105</v>
      </c>
      <c r="B109" s="36" t="s">
        <v>109</v>
      </c>
      <c r="C109" s="34">
        <v>6</v>
      </c>
      <c r="D109" s="33" t="s">
        <v>20</v>
      </c>
      <c r="E109" s="28"/>
      <c r="F109" s="34"/>
      <c r="G109" s="28">
        <f t="shared" si="10"/>
        <v>0</v>
      </c>
      <c r="H109" s="28">
        <f>C109*F109*H1</f>
        <v>0</v>
      </c>
      <c r="I109" s="29">
        <f t="shared" si="11"/>
        <v>0</v>
      </c>
    </row>
    <row r="110" spans="1:9" x14ac:dyDescent="0.2">
      <c r="A110" s="22">
        <v>106</v>
      </c>
      <c r="B110" s="36" t="s">
        <v>110</v>
      </c>
      <c r="C110" s="34">
        <v>250</v>
      </c>
      <c r="D110" s="33" t="s">
        <v>20</v>
      </c>
      <c r="E110" s="28"/>
      <c r="F110" s="34"/>
      <c r="G110" s="28">
        <f t="shared" si="10"/>
        <v>0</v>
      </c>
      <c r="H110" s="28">
        <f>C110*F110*H1</f>
        <v>0</v>
      </c>
      <c r="I110" s="29">
        <f t="shared" si="11"/>
        <v>0</v>
      </c>
    </row>
    <row r="111" spans="1:9" x14ac:dyDescent="0.2">
      <c r="A111" s="22">
        <v>107</v>
      </c>
      <c r="B111" s="36" t="s">
        <v>111</v>
      </c>
      <c r="C111" s="34">
        <f>C15</f>
        <v>85</v>
      </c>
      <c r="D111" s="33" t="s">
        <v>28</v>
      </c>
      <c r="E111" s="28"/>
      <c r="F111" s="34"/>
      <c r="G111" s="28">
        <f t="shared" si="10"/>
        <v>0</v>
      </c>
      <c r="H111" s="28">
        <f>C111*F111*H1</f>
        <v>0</v>
      </c>
      <c r="I111" s="29">
        <f t="shared" si="11"/>
        <v>0</v>
      </c>
    </row>
    <row r="112" spans="1:9" x14ac:dyDescent="0.2">
      <c r="A112" s="22">
        <v>108</v>
      </c>
      <c r="B112" s="36" t="s">
        <v>112</v>
      </c>
      <c r="C112" s="34">
        <f>C16</f>
        <v>20</v>
      </c>
      <c r="D112" s="33" t="s">
        <v>28</v>
      </c>
      <c r="E112" s="28"/>
      <c r="F112" s="34"/>
      <c r="G112" s="28">
        <f t="shared" si="10"/>
        <v>0</v>
      </c>
      <c r="H112" s="28">
        <f>C112*F112*H1</f>
        <v>0</v>
      </c>
      <c r="I112" s="29">
        <f t="shared" si="11"/>
        <v>0</v>
      </c>
    </row>
    <row r="113" spans="1:9" x14ac:dyDescent="0.2">
      <c r="A113" s="22">
        <v>109</v>
      </c>
      <c r="B113" s="36" t="s">
        <v>113</v>
      </c>
      <c r="C113" s="34">
        <v>100</v>
      </c>
      <c r="D113" s="33" t="s">
        <v>28</v>
      </c>
      <c r="E113" s="28"/>
      <c r="F113" s="34"/>
      <c r="G113" s="28">
        <f t="shared" si="10"/>
        <v>0</v>
      </c>
      <c r="H113" s="28">
        <f>C113*F113*H1</f>
        <v>0</v>
      </c>
      <c r="I113" s="29">
        <f t="shared" si="11"/>
        <v>0</v>
      </c>
    </row>
    <row r="114" spans="1:9" x14ac:dyDescent="0.2">
      <c r="A114" s="22">
        <v>110</v>
      </c>
      <c r="B114" s="36" t="s">
        <v>114</v>
      </c>
      <c r="C114" s="34">
        <v>40</v>
      </c>
      <c r="D114" s="33" t="s">
        <v>115</v>
      </c>
      <c r="E114" s="28"/>
      <c r="F114" s="34"/>
      <c r="G114" s="28">
        <f t="shared" si="10"/>
        <v>0</v>
      </c>
      <c r="H114" s="28">
        <f>C114*F114*H1</f>
        <v>0</v>
      </c>
      <c r="I114" s="29">
        <f t="shared" si="11"/>
        <v>0</v>
      </c>
    </row>
    <row r="115" spans="1:9" x14ac:dyDescent="0.2">
      <c r="A115" s="22">
        <v>111</v>
      </c>
      <c r="B115" s="36" t="s">
        <v>116</v>
      </c>
      <c r="C115" s="34">
        <v>1</v>
      </c>
      <c r="D115" s="33" t="s">
        <v>28</v>
      </c>
      <c r="E115" s="28"/>
      <c r="F115" s="34"/>
      <c r="G115" s="28">
        <f t="shared" si="10"/>
        <v>0</v>
      </c>
      <c r="H115" s="28">
        <f>C115*F115*H1</f>
        <v>0</v>
      </c>
      <c r="I115" s="29">
        <f t="shared" si="11"/>
        <v>0</v>
      </c>
    </row>
    <row r="116" spans="1:9" x14ac:dyDescent="0.2">
      <c r="A116" s="47"/>
      <c r="B116" s="35"/>
      <c r="C116" s="34"/>
      <c r="D116" s="33"/>
      <c r="E116" s="28"/>
      <c r="F116" s="34"/>
      <c r="G116" s="28"/>
      <c r="H116" s="28"/>
      <c r="I116" s="29"/>
    </row>
    <row r="117" spans="1:9" x14ac:dyDescent="0.2">
      <c r="A117" s="48"/>
      <c r="B117" s="49" t="s">
        <v>117</v>
      </c>
      <c r="C117" s="50"/>
      <c r="D117" s="51"/>
      <c r="E117" s="52"/>
      <c r="F117" s="50"/>
      <c r="G117" s="53">
        <f>SUM(G6:G115)</f>
        <v>0</v>
      </c>
      <c r="H117" s="53">
        <f>SUM(H6:H115)</f>
        <v>0</v>
      </c>
      <c r="I117" s="54">
        <f>SUM(I6:I115)</f>
        <v>0</v>
      </c>
    </row>
  </sheetData>
  <mergeCells count="7">
    <mergeCell ref="B34:C34"/>
    <mergeCell ref="B42:C42"/>
    <mergeCell ref="G2:H2"/>
    <mergeCell ref="B5:C5"/>
    <mergeCell ref="B9:C9"/>
    <mergeCell ref="B14:C14"/>
    <mergeCell ref="B18:C18"/>
  </mergeCells>
  <phoneticPr fontId="0" type="noConversion"/>
  <pageMargins left="0.39374999999999999" right="0.39374999999999999" top="1.80277777777778" bottom="1.15069444444444" header="0.59027777777777801" footer="0.98402777777777795"/>
  <pageSetup paperSize="9" firstPageNumber="0" orientation="landscape" horizontalDpi="300" verticalDpi="300" r:id="rId1"/>
  <headerFooter>
    <oddHeader>&amp;C&amp;12KÖLTSÉGVETÉS
ÉPÍTÉS
Pécs, Ifúság útja 6/a. PTE TTK birkózócsarnok tender terv, villamos munkák</oddHeader>
    <oddFooter>&amp;L&amp;"Times New Roman,Normál"&amp;12A költségvetés becsült tételeket tartalmaz, a kiviteli tervben pontosítandó.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zoomScale="90" zoomScaleNormal="90" workbookViewId="0">
      <pane ySplit="3" topLeftCell="A4" activePane="bottomLeft" state="frozen"/>
      <selection pane="bottomLeft" activeCell="H1" sqref="H1"/>
    </sheetView>
  </sheetViews>
  <sheetFormatPr defaultColWidth="9" defaultRowHeight="12.75" x14ac:dyDescent="0.2"/>
  <cols>
    <col min="1" max="1" width="5.28515625" customWidth="1"/>
    <col min="2" max="2" width="56.5703125" customWidth="1"/>
    <col min="3" max="3" width="7" customWidth="1"/>
    <col min="4" max="4" width="7.140625" customWidth="1"/>
    <col min="5" max="5" width="9" customWidth="1"/>
    <col min="6" max="6" width="7.42578125" customWidth="1"/>
    <col min="7" max="7" width="9.85546875" customWidth="1"/>
    <col min="8" max="9" width="10.42578125" customWidth="1"/>
  </cols>
  <sheetData>
    <row r="1" spans="1:9" x14ac:dyDescent="0.2">
      <c r="A1" s="10"/>
      <c r="B1" s="55" t="s">
        <v>118</v>
      </c>
      <c r="C1" s="12"/>
      <c r="D1" s="13"/>
      <c r="E1" s="12"/>
      <c r="F1" s="12"/>
      <c r="G1" s="2" t="s">
        <v>10</v>
      </c>
      <c r="H1" s="14"/>
      <c r="I1" s="15" t="s">
        <v>11</v>
      </c>
    </row>
    <row r="2" spans="1:9" x14ac:dyDescent="0.2">
      <c r="A2" s="10" t="s">
        <v>0</v>
      </c>
      <c r="B2" s="2" t="s">
        <v>1</v>
      </c>
      <c r="C2" s="12" t="s">
        <v>12</v>
      </c>
      <c r="D2" s="13" t="s">
        <v>13</v>
      </c>
      <c r="E2" s="12" t="s">
        <v>14</v>
      </c>
      <c r="F2" s="12" t="s">
        <v>15</v>
      </c>
      <c r="G2" s="64" t="s">
        <v>2</v>
      </c>
      <c r="H2" s="64"/>
      <c r="I2" s="13" t="s">
        <v>2</v>
      </c>
    </row>
    <row r="3" spans="1:9" x14ac:dyDescent="0.2">
      <c r="A3" s="17"/>
      <c r="B3" s="19"/>
      <c r="C3" s="19"/>
      <c r="D3" s="20"/>
      <c r="E3" s="19" t="s">
        <v>3</v>
      </c>
      <c r="F3" s="19" t="s">
        <v>16</v>
      </c>
      <c r="G3" s="19" t="s">
        <v>3</v>
      </c>
      <c r="H3" s="19" t="s">
        <v>4</v>
      </c>
      <c r="I3" s="20" t="s">
        <v>5</v>
      </c>
    </row>
    <row r="4" spans="1:9" x14ac:dyDescent="0.2">
      <c r="A4" s="17"/>
      <c r="B4" s="56" t="s">
        <v>17</v>
      </c>
      <c r="C4" s="19"/>
      <c r="D4" s="20"/>
      <c r="E4" s="19"/>
      <c r="F4" s="19"/>
      <c r="G4" s="19"/>
      <c r="H4" s="19"/>
      <c r="I4" s="20"/>
    </row>
    <row r="5" spans="1:9" ht="25.5" x14ac:dyDescent="0.2">
      <c r="A5" s="57">
        <v>1</v>
      </c>
      <c r="B5" s="36" t="s">
        <v>119</v>
      </c>
      <c r="C5" s="34">
        <v>4</v>
      </c>
      <c r="D5" s="34" t="s">
        <v>28</v>
      </c>
      <c r="E5" s="28"/>
      <c r="F5" s="58"/>
      <c r="G5" s="28">
        <f t="shared" ref="G5:G17" si="0">C5*E5</f>
        <v>0</v>
      </c>
      <c r="H5" s="28">
        <f>C5*F5*H1</f>
        <v>0</v>
      </c>
      <c r="I5" s="29">
        <f t="shared" ref="I5:I17" si="1">G5+H5</f>
        <v>0</v>
      </c>
    </row>
    <row r="6" spans="1:9" ht="24.2" customHeight="1" x14ac:dyDescent="0.2">
      <c r="A6" s="57">
        <v>2</v>
      </c>
      <c r="B6" s="36" t="s">
        <v>120</v>
      </c>
      <c r="C6" s="34">
        <v>8</v>
      </c>
      <c r="D6" s="34" t="s">
        <v>28</v>
      </c>
      <c r="E6" s="28"/>
      <c r="F6" s="58"/>
      <c r="G6" s="28">
        <f t="shared" si="0"/>
        <v>0</v>
      </c>
      <c r="H6" s="28">
        <f>C6*F6*H1</f>
        <v>0</v>
      </c>
      <c r="I6" s="29">
        <f t="shared" si="1"/>
        <v>0</v>
      </c>
    </row>
    <row r="7" spans="1:9" ht="25.5" x14ac:dyDescent="0.2">
      <c r="A7" s="57">
        <v>3</v>
      </c>
      <c r="B7" s="36" t="s">
        <v>121</v>
      </c>
      <c r="C7" s="34">
        <v>200</v>
      </c>
      <c r="D7" s="34" t="s">
        <v>20</v>
      </c>
      <c r="E7" s="28"/>
      <c r="F7" s="58"/>
      <c r="G7" s="28">
        <f t="shared" si="0"/>
        <v>0</v>
      </c>
      <c r="H7" s="28">
        <f>C7*F7*H1</f>
        <v>0</v>
      </c>
      <c r="I7" s="29">
        <f t="shared" si="1"/>
        <v>0</v>
      </c>
    </row>
    <row r="8" spans="1:9" ht="25.5" x14ac:dyDescent="0.2">
      <c r="A8" s="57">
        <v>4</v>
      </c>
      <c r="B8" s="36" t="s">
        <v>122</v>
      </c>
      <c r="C8" s="34">
        <v>130</v>
      </c>
      <c r="D8" s="34" t="s">
        <v>28</v>
      </c>
      <c r="E8" s="28"/>
      <c r="F8" s="58"/>
      <c r="G8" s="28">
        <f t="shared" si="0"/>
        <v>0</v>
      </c>
      <c r="H8" s="28">
        <f>C8*F8*H1</f>
        <v>0</v>
      </c>
      <c r="I8" s="29">
        <f t="shared" si="1"/>
        <v>0</v>
      </c>
    </row>
    <row r="9" spans="1:9" ht="25.5" x14ac:dyDescent="0.2">
      <c r="A9" s="57">
        <v>5</v>
      </c>
      <c r="B9" s="36" t="s">
        <v>123</v>
      </c>
      <c r="C9" s="34">
        <v>36</v>
      </c>
      <c r="D9" s="34" t="s">
        <v>28</v>
      </c>
      <c r="E9" s="28"/>
      <c r="F9" s="58"/>
      <c r="G9" s="28">
        <f t="shared" si="0"/>
        <v>0</v>
      </c>
      <c r="H9" s="28">
        <f>C9*F9*H1</f>
        <v>0</v>
      </c>
      <c r="I9" s="29">
        <f t="shared" si="1"/>
        <v>0</v>
      </c>
    </row>
    <row r="10" spans="1:9" x14ac:dyDescent="0.2">
      <c r="A10" s="57">
        <v>6</v>
      </c>
      <c r="B10" s="36" t="s">
        <v>124</v>
      </c>
      <c r="C10" s="34">
        <v>60</v>
      </c>
      <c r="D10" s="34" t="s">
        <v>28</v>
      </c>
      <c r="E10" s="28"/>
      <c r="F10" s="58"/>
      <c r="G10" s="28">
        <f t="shared" si="0"/>
        <v>0</v>
      </c>
      <c r="H10" s="28">
        <f>C10*F10*H1</f>
        <v>0</v>
      </c>
      <c r="I10" s="29">
        <f t="shared" si="1"/>
        <v>0</v>
      </c>
    </row>
    <row r="11" spans="1:9" ht="24.2" customHeight="1" x14ac:dyDescent="0.2">
      <c r="A11" s="57">
        <v>7</v>
      </c>
      <c r="B11" s="36" t="s">
        <v>125</v>
      </c>
      <c r="C11" s="34">
        <v>12</v>
      </c>
      <c r="D11" s="34" t="s">
        <v>28</v>
      </c>
      <c r="E11" s="28"/>
      <c r="F11" s="58"/>
      <c r="G11" s="28">
        <f t="shared" si="0"/>
        <v>0</v>
      </c>
      <c r="H11" s="28">
        <f>C11*F11*H1</f>
        <v>0</v>
      </c>
      <c r="I11" s="29">
        <f t="shared" si="1"/>
        <v>0</v>
      </c>
    </row>
    <row r="12" spans="1:9" x14ac:dyDescent="0.2">
      <c r="A12" s="57">
        <v>8</v>
      </c>
      <c r="B12" s="36" t="s">
        <v>126</v>
      </c>
      <c r="C12" s="34">
        <v>45</v>
      </c>
      <c r="D12" s="34" t="s">
        <v>28</v>
      </c>
      <c r="E12" s="28"/>
      <c r="F12" s="58"/>
      <c r="G12" s="28">
        <f t="shared" si="0"/>
        <v>0</v>
      </c>
      <c r="H12" s="28">
        <f>C12*F12*H1</f>
        <v>0</v>
      </c>
      <c r="I12" s="29">
        <f t="shared" si="1"/>
        <v>0</v>
      </c>
    </row>
    <row r="13" spans="1:9" ht="25.5" x14ac:dyDescent="0.2">
      <c r="A13" s="57">
        <v>9</v>
      </c>
      <c r="B13" s="36" t="s">
        <v>127</v>
      </c>
      <c r="C13" s="34">
        <v>12</v>
      </c>
      <c r="D13" s="34" t="s">
        <v>28</v>
      </c>
      <c r="E13" s="28"/>
      <c r="F13" s="58"/>
      <c r="G13" s="28">
        <f t="shared" si="0"/>
        <v>0</v>
      </c>
      <c r="H13" s="28">
        <f>C13*F13*H1</f>
        <v>0</v>
      </c>
      <c r="I13" s="29">
        <f t="shared" si="1"/>
        <v>0</v>
      </c>
    </row>
    <row r="14" spans="1:9" ht="25.35" customHeight="1" x14ac:dyDescent="0.2">
      <c r="A14" s="57">
        <v>10</v>
      </c>
      <c r="B14" s="36" t="s">
        <v>128</v>
      </c>
      <c r="C14" s="34">
        <v>12</v>
      </c>
      <c r="D14" s="34" t="s">
        <v>28</v>
      </c>
      <c r="E14" s="28"/>
      <c r="F14" s="58"/>
      <c r="G14" s="28">
        <f t="shared" si="0"/>
        <v>0</v>
      </c>
      <c r="H14" s="28">
        <f>C14*F14*H1</f>
        <v>0</v>
      </c>
      <c r="I14" s="29">
        <f t="shared" si="1"/>
        <v>0</v>
      </c>
    </row>
    <row r="15" spans="1:9" x14ac:dyDescent="0.2">
      <c r="A15" s="57">
        <v>11</v>
      </c>
      <c r="B15" s="36" t="s">
        <v>129</v>
      </c>
      <c r="C15" s="34">
        <v>12</v>
      </c>
      <c r="D15" s="34" t="s">
        <v>28</v>
      </c>
      <c r="E15" s="28"/>
      <c r="F15" s="58"/>
      <c r="G15" s="28">
        <f t="shared" si="0"/>
        <v>0</v>
      </c>
      <c r="H15" s="28">
        <f>C15*F15*H1</f>
        <v>0</v>
      </c>
      <c r="I15" s="29">
        <f t="shared" si="1"/>
        <v>0</v>
      </c>
    </row>
    <row r="16" spans="1:9" x14ac:dyDescent="0.2">
      <c r="A16" s="57">
        <v>12</v>
      </c>
      <c r="B16" s="36" t="s">
        <v>130</v>
      </c>
      <c r="C16" s="34">
        <v>12</v>
      </c>
      <c r="D16" s="34" t="s">
        <v>28</v>
      </c>
      <c r="E16" s="28"/>
      <c r="F16" s="58"/>
      <c r="G16" s="28">
        <f t="shared" si="0"/>
        <v>0</v>
      </c>
      <c r="H16" s="28">
        <f>C16*F16*H1</f>
        <v>0</v>
      </c>
      <c r="I16" s="29">
        <f t="shared" si="1"/>
        <v>0</v>
      </c>
    </row>
    <row r="17" spans="1:9" ht="25.5" x14ac:dyDescent="0.2">
      <c r="A17" s="57">
        <v>13</v>
      </c>
      <c r="B17" s="36" t="s">
        <v>131</v>
      </c>
      <c r="C17" s="34">
        <v>12</v>
      </c>
      <c r="D17" s="34" t="s">
        <v>20</v>
      </c>
      <c r="E17" s="28"/>
      <c r="F17" s="58"/>
      <c r="G17" s="28">
        <f t="shared" si="0"/>
        <v>0</v>
      </c>
      <c r="H17" s="28">
        <f>C17*F17*H1</f>
        <v>0</v>
      </c>
      <c r="I17" s="29">
        <f t="shared" si="1"/>
        <v>0</v>
      </c>
    </row>
    <row r="18" spans="1:9" x14ac:dyDescent="0.2">
      <c r="A18" s="57">
        <v>14</v>
      </c>
      <c r="B18" s="36"/>
      <c r="C18" s="34"/>
      <c r="D18" s="34"/>
      <c r="E18" s="28"/>
      <c r="F18" s="58"/>
      <c r="G18" s="28"/>
      <c r="H18" s="28"/>
      <c r="I18" s="29"/>
    </row>
    <row r="19" spans="1:9" ht="25.35" customHeight="1" x14ac:dyDescent="0.2">
      <c r="A19" s="57">
        <v>15</v>
      </c>
      <c r="B19" s="1" t="s">
        <v>132</v>
      </c>
      <c r="C19" s="34"/>
      <c r="D19" s="34"/>
      <c r="E19" s="28"/>
      <c r="F19" s="58"/>
      <c r="G19" s="28"/>
      <c r="H19" s="28"/>
      <c r="I19" s="29"/>
    </row>
    <row r="20" spans="1:9" ht="25.5" x14ac:dyDescent="0.2">
      <c r="A20" s="57">
        <v>16</v>
      </c>
      <c r="B20" s="36" t="s">
        <v>133</v>
      </c>
      <c r="C20" s="34">
        <v>2</v>
      </c>
      <c r="D20" s="34" t="s">
        <v>28</v>
      </c>
      <c r="E20" s="28"/>
      <c r="F20" s="58"/>
      <c r="G20" s="28">
        <f>C20*E20</f>
        <v>0</v>
      </c>
      <c r="H20" s="28">
        <f>C20*F20*H1</f>
        <v>0</v>
      </c>
      <c r="I20" s="29">
        <f>G20+H20</f>
        <v>0</v>
      </c>
    </row>
    <row r="21" spans="1:9" ht="25.5" x14ac:dyDescent="0.2">
      <c r="A21" s="57">
        <v>17</v>
      </c>
      <c r="B21" s="36" t="s">
        <v>134</v>
      </c>
      <c r="C21" s="34">
        <v>1</v>
      </c>
      <c r="D21" s="34" t="s">
        <v>28</v>
      </c>
      <c r="E21" s="28"/>
      <c r="F21" s="58"/>
      <c r="G21" s="28">
        <f>C21*E21</f>
        <v>0</v>
      </c>
      <c r="H21" s="28">
        <f>C21*F21*H1</f>
        <v>0</v>
      </c>
      <c r="I21" s="29">
        <f>G21+H21</f>
        <v>0</v>
      </c>
    </row>
    <row r="22" spans="1:9" ht="25.5" x14ac:dyDescent="0.2">
      <c r="A22" s="57">
        <v>18</v>
      </c>
      <c r="B22" s="36" t="s">
        <v>135</v>
      </c>
      <c r="C22" s="34">
        <v>30</v>
      </c>
      <c r="D22" s="34" t="s">
        <v>28</v>
      </c>
      <c r="E22" s="28"/>
      <c r="F22" s="58"/>
      <c r="G22" s="28">
        <f>C22*E22</f>
        <v>0</v>
      </c>
      <c r="H22" s="28">
        <f>C22*F22*H1</f>
        <v>0</v>
      </c>
      <c r="I22" s="29">
        <f>G22+H22</f>
        <v>0</v>
      </c>
    </row>
    <row r="23" spans="1:9" ht="25.5" x14ac:dyDescent="0.2">
      <c r="A23" s="57">
        <v>19</v>
      </c>
      <c r="B23" s="36" t="s">
        <v>136</v>
      </c>
      <c r="C23" s="34">
        <v>1</v>
      </c>
      <c r="D23" s="34" t="s">
        <v>28</v>
      </c>
      <c r="E23" s="28"/>
      <c r="F23" s="58"/>
      <c r="G23" s="28">
        <f>C23*E23</f>
        <v>0</v>
      </c>
      <c r="H23" s="28">
        <f>C23*F23*H1</f>
        <v>0</v>
      </c>
      <c r="I23" s="29">
        <f>G23+H23</f>
        <v>0</v>
      </c>
    </row>
    <row r="24" spans="1:9" x14ac:dyDescent="0.2">
      <c r="A24" s="57">
        <v>20</v>
      </c>
      <c r="B24" s="59"/>
      <c r="C24" s="34" t="s">
        <v>137</v>
      </c>
      <c r="D24" s="34"/>
      <c r="E24" s="28"/>
      <c r="F24" s="58"/>
      <c r="G24" s="28"/>
      <c r="H24" s="28"/>
      <c r="I24" s="29"/>
    </row>
    <row r="25" spans="1:9" x14ac:dyDescent="0.2">
      <c r="A25" s="57">
        <v>21</v>
      </c>
      <c r="B25" s="60" t="s">
        <v>106</v>
      </c>
      <c r="C25" s="34"/>
      <c r="D25" s="34"/>
      <c r="E25" s="28"/>
      <c r="F25" s="58"/>
      <c r="G25" s="28"/>
      <c r="H25" s="28"/>
      <c r="I25" s="29"/>
    </row>
    <row r="26" spans="1:9" x14ac:dyDescent="0.2">
      <c r="A26" s="57">
        <v>22</v>
      </c>
      <c r="B26" s="59" t="s">
        <v>138</v>
      </c>
      <c r="C26" s="34">
        <v>20</v>
      </c>
      <c r="D26" s="34" t="s">
        <v>115</v>
      </c>
      <c r="E26" s="28"/>
      <c r="F26" s="58"/>
      <c r="G26" s="28">
        <f>C26*E26</f>
        <v>0</v>
      </c>
      <c r="H26" s="28">
        <f>C26*F26*H1</f>
        <v>0</v>
      </c>
      <c r="I26" s="29">
        <f>G26+H26</f>
        <v>0</v>
      </c>
    </row>
    <row r="27" spans="1:9" x14ac:dyDescent="0.2">
      <c r="A27" s="57">
        <v>23</v>
      </c>
      <c r="B27" s="59" t="s">
        <v>139</v>
      </c>
      <c r="C27" s="34">
        <v>20</v>
      </c>
      <c r="D27" s="34" t="s">
        <v>115</v>
      </c>
      <c r="E27" s="28"/>
      <c r="F27" s="58"/>
      <c r="G27" s="28">
        <f>C27*E27</f>
        <v>0</v>
      </c>
      <c r="H27" s="28">
        <f>C27*F27*H1</f>
        <v>0</v>
      </c>
      <c r="I27" s="29">
        <f>G27+H27</f>
        <v>0</v>
      </c>
    </row>
    <row r="28" spans="1:9" x14ac:dyDescent="0.2">
      <c r="A28" s="47"/>
      <c r="B28" s="34"/>
      <c r="C28" s="34"/>
      <c r="D28" s="33"/>
      <c r="E28" s="28"/>
      <c r="F28" s="34"/>
      <c r="G28" s="28"/>
      <c r="H28" s="28"/>
      <c r="I28" s="29"/>
    </row>
    <row r="29" spans="1:9" x14ac:dyDescent="0.2">
      <c r="A29" s="48"/>
      <c r="B29" s="61" t="s">
        <v>117</v>
      </c>
      <c r="C29" s="50"/>
      <c r="D29" s="51"/>
      <c r="E29" s="52"/>
      <c r="F29" s="50"/>
      <c r="G29" s="53">
        <f>SUM(G5:G27)</f>
        <v>0</v>
      </c>
      <c r="H29" s="53">
        <f>SUM(H5:H27)</f>
        <v>0</v>
      </c>
      <c r="I29" s="54">
        <f>SUM(I5:I27)</f>
        <v>0</v>
      </c>
    </row>
  </sheetData>
  <mergeCells count="1">
    <mergeCell ref="G2:H2"/>
  </mergeCells>
  <phoneticPr fontId="0" type="noConversion"/>
  <pageMargins left="0.39374999999999999" right="0.39374999999999999" top="1.80277777777778" bottom="1.15069444444444" header="0.59027777777777801" footer="0.98402777777777795"/>
  <pageSetup paperSize="9" firstPageNumber="0" orientation="landscape" horizontalDpi="300" verticalDpi="300" r:id="rId1"/>
  <headerFooter>
    <oddHeader>&amp;C&amp;12KÖLTSÉGVETÉS
ÉPÍTÉS
Pécs, Ifúság útja 6/a. PTE TTK birkózócsarnok tender terv, villamos munkák</oddHeader>
    <oddFooter>&amp;L&amp;"Times New Roman,Normál"&amp;12A költségvetés becsült tételeket tartalmaz, a kiviteli tervben pontosítandó.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2584</TotalTime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3</vt:i4>
      </vt:variant>
      <vt:variant>
        <vt:lpstr>Névvel ellátott tartományok</vt:lpstr>
      </vt:variant>
      <vt:variant>
        <vt:i4>12</vt:i4>
      </vt:variant>
    </vt:vector>
  </HeadingPairs>
  <TitlesOfParts>
    <vt:vector size="15" baseType="lpstr">
      <vt:lpstr>Összesítés</vt:lpstr>
      <vt:lpstr>erősáram</vt:lpstr>
      <vt:lpstr>villámvédelem</vt:lpstr>
      <vt:lpstr>Összesítés!Excel_BuiltIn_Print_Titles</vt:lpstr>
      <vt:lpstr>Összesítés!Nyomtatási_cím</vt:lpstr>
      <vt:lpstr>Összesítés!Print_Titles_0</vt:lpstr>
      <vt:lpstr>Összesítés!Print_Titles_0_0</vt:lpstr>
      <vt:lpstr>Összesítés!Print_Titles_0_0_0</vt:lpstr>
      <vt:lpstr>Összesítés!Print_Titles_0_0_0_0</vt:lpstr>
      <vt:lpstr>Összesítés!Print_Titles_0_0_0_0_0</vt:lpstr>
      <vt:lpstr>Összesítés!Print_Titles_0_0_0_0_0_0</vt:lpstr>
      <vt:lpstr>Összesítés!Print_Titles_0_0_0_0_0_0_0</vt:lpstr>
      <vt:lpstr>Összesítés!Print_Titles_0_0_0_0_0_0_0_0</vt:lpstr>
      <vt:lpstr>Összesítés!Print_Titles_0_0_0_0_0_0_0_0_0</vt:lpstr>
      <vt:lpstr>Összesítés!Print_Titles_0_0_0_0_0_0_0_0_0_0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Kalász Gyula</dc:creator>
  <dc:description/>
  <cp:lastModifiedBy>Monoszlai Endre</cp:lastModifiedBy>
  <cp:revision>379</cp:revision>
  <cp:lastPrinted>2017-11-28T13:05:07Z</cp:lastPrinted>
  <dcterms:created xsi:type="dcterms:W3CDTF">2017-05-02T09:02:15Z</dcterms:created>
  <dcterms:modified xsi:type="dcterms:W3CDTF">2017-11-28T13:05:14Z</dcterms:modified>
  <dc:language>hu-HU</dc:language>
</cp:coreProperties>
</file>