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4915" windowHeight="12300" tabRatio="934"/>
  </bookViews>
  <sheets>
    <sheet name="Ktv főössz" sheetId="1" r:id="rId1"/>
    <sheet name="FőösszstatÉp" sheetId="10" r:id="rId2"/>
    <sheet name="munkanem" sheetId="11" r:id="rId3"/>
    <sheet name="Tételek" sheetId="12" r:id="rId4"/>
    <sheet name="Főösszvcsfh" sheetId="4" r:id="rId5"/>
    <sheet name="Víz-csatorna" sheetId="5" r:id="rId6"/>
    <sheet name="Fűtés-hűtés" sheetId="6" r:id="rId7"/>
    <sheet name="Szellössz" sheetId="7" r:id="rId8"/>
    <sheet name="Szellőzés" sheetId="8" r:id="rId9"/>
    <sheet name="Záradék" sheetId="13" r:id="rId10"/>
    <sheet name="Összesítő" sheetId="14" r:id="rId11"/>
    <sheet name="Falazás és egyéb kőműves munkák" sheetId="15" r:id="rId12"/>
    <sheet name="Elektromos energia ellátás, vil" sheetId="16" r:id="rId13"/>
    <sheet name="Épületautomatika, -felügyelet (" sheetId="17" r:id="rId14"/>
    <sheet name="Egyéb járulékos munkák" sheetId="18" r:id="rId15"/>
    <sheet name="Épületgépészeti berendezések en" sheetId="19" r:id="rId16"/>
    <sheet name="PTE DSA" sheetId="9" r:id="rId17"/>
  </sheets>
  <calcPr calcId="125725"/>
</workbook>
</file>

<file path=xl/calcChain.xml><?xml version="1.0" encoding="utf-8"?>
<calcChain xmlns="http://schemas.openxmlformats.org/spreadsheetml/2006/main">
  <c r="D14" i="1"/>
  <c r="B14"/>
  <c r="D12"/>
  <c r="B12"/>
  <c r="D10"/>
  <c r="B10"/>
  <c r="D8"/>
  <c r="B8"/>
  <c r="D6"/>
  <c r="I12" i="19"/>
  <c r="H12"/>
  <c r="I10"/>
  <c r="H10"/>
  <c r="I8"/>
  <c r="H8"/>
  <c r="I6"/>
  <c r="H6"/>
  <c r="I4"/>
  <c r="H4"/>
  <c r="I2"/>
  <c r="I14" s="1"/>
  <c r="C6" i="14" s="1"/>
  <c r="H2" i="19"/>
  <c r="H14" s="1"/>
  <c r="B6" i="14" s="1"/>
  <c r="I38" i="18"/>
  <c r="H38"/>
  <c r="I35"/>
  <c r="H35"/>
  <c r="I33"/>
  <c r="H33"/>
  <c r="I31"/>
  <c r="H31"/>
  <c r="I29"/>
  <c r="H29"/>
  <c r="I27"/>
  <c r="H27"/>
  <c r="I24"/>
  <c r="H24"/>
  <c r="I22"/>
  <c r="H22"/>
  <c r="I20"/>
  <c r="H20"/>
  <c r="I18"/>
  <c r="H18"/>
  <c r="I15"/>
  <c r="H15"/>
  <c r="I12"/>
  <c r="H12"/>
  <c r="I10"/>
  <c r="H10"/>
  <c r="I8"/>
  <c r="H8"/>
  <c r="I6"/>
  <c r="H6"/>
  <c r="I4"/>
  <c r="I41" s="1"/>
  <c r="C5" i="14" s="1"/>
  <c r="H4" i="18"/>
  <c r="I2"/>
  <c r="H2"/>
  <c r="H41" s="1"/>
  <c r="B5" i="14" s="1"/>
  <c r="I32" i="17"/>
  <c r="H32"/>
  <c r="I30"/>
  <c r="H30"/>
  <c r="I28"/>
  <c r="H28"/>
  <c r="I25"/>
  <c r="H25"/>
  <c r="I23"/>
  <c r="H23"/>
  <c r="I21"/>
  <c r="H21"/>
  <c r="I19"/>
  <c r="H19"/>
  <c r="I17"/>
  <c r="H17"/>
  <c r="I14"/>
  <c r="H14"/>
  <c r="I12"/>
  <c r="H12"/>
  <c r="I10"/>
  <c r="H10"/>
  <c r="I8"/>
  <c r="H8"/>
  <c r="H34" s="1"/>
  <c r="B4" i="14" s="1"/>
  <c r="I6" i="17"/>
  <c r="H6"/>
  <c r="I4"/>
  <c r="H4"/>
  <c r="I2"/>
  <c r="I34" s="1"/>
  <c r="C4" i="14" s="1"/>
  <c r="H2" i="17"/>
  <c r="I182" i="16"/>
  <c r="H182"/>
  <c r="I180"/>
  <c r="H180"/>
  <c r="I177"/>
  <c r="H177"/>
  <c r="I171"/>
  <c r="H171"/>
  <c r="I169"/>
  <c r="H169"/>
  <c r="I167"/>
  <c r="H167"/>
  <c r="I164"/>
  <c r="H164"/>
  <c r="I162"/>
  <c r="H162"/>
  <c r="I160"/>
  <c r="H160"/>
  <c r="I158"/>
  <c r="H158"/>
  <c r="I156"/>
  <c r="H156"/>
  <c r="I154"/>
  <c r="H154"/>
  <c r="I152"/>
  <c r="H152"/>
  <c r="I150"/>
  <c r="H150"/>
  <c r="I148"/>
  <c r="H148"/>
  <c r="I146"/>
  <c r="H146"/>
  <c r="I144"/>
  <c r="H144"/>
  <c r="I142"/>
  <c r="H142"/>
  <c r="I140"/>
  <c r="H140"/>
  <c r="I138"/>
  <c r="H138"/>
  <c r="I136"/>
  <c r="H136"/>
  <c r="I134"/>
  <c r="H134"/>
  <c r="I132"/>
  <c r="H132"/>
  <c r="I130"/>
  <c r="H130"/>
  <c r="I128"/>
  <c r="H128"/>
  <c r="I126"/>
  <c r="H126"/>
  <c r="I124"/>
  <c r="H124"/>
  <c r="I122"/>
  <c r="H122"/>
  <c r="I120"/>
  <c r="H120"/>
  <c r="I118"/>
  <c r="H118"/>
  <c r="I116"/>
  <c r="H116"/>
  <c r="I114"/>
  <c r="H114"/>
  <c r="I112"/>
  <c r="H112"/>
  <c r="I110"/>
  <c r="H110"/>
  <c r="I108"/>
  <c r="H108"/>
  <c r="I106"/>
  <c r="H106"/>
  <c r="I104"/>
  <c r="H104"/>
  <c r="I101"/>
  <c r="H101"/>
  <c r="I99"/>
  <c r="H99"/>
  <c r="I96"/>
  <c r="H96"/>
  <c r="I94"/>
  <c r="H94"/>
  <c r="I92"/>
  <c r="H92"/>
  <c r="I90"/>
  <c r="H90"/>
  <c r="I88"/>
  <c r="H88"/>
  <c r="I86"/>
  <c r="H86"/>
  <c r="I84"/>
  <c r="H84"/>
  <c r="I82"/>
  <c r="H82"/>
  <c r="I80"/>
  <c r="H80"/>
  <c r="I78"/>
  <c r="H78"/>
  <c r="I75"/>
  <c r="H75"/>
  <c r="I72"/>
  <c r="H72"/>
  <c r="I69"/>
  <c r="H69"/>
  <c r="I66"/>
  <c r="H66"/>
  <c r="I63"/>
  <c r="H63"/>
  <c r="I60"/>
  <c r="H60"/>
  <c r="I57"/>
  <c r="H57"/>
  <c r="I54"/>
  <c r="H54"/>
  <c r="I51"/>
  <c r="H51"/>
  <c r="I49"/>
  <c r="H49"/>
  <c r="I46"/>
  <c r="H46"/>
  <c r="I43"/>
  <c r="H43"/>
  <c r="I41"/>
  <c r="H41"/>
  <c r="I39"/>
  <c r="H39"/>
  <c r="I36"/>
  <c r="H36"/>
  <c r="I34"/>
  <c r="H34"/>
  <c r="I32"/>
  <c r="H32"/>
  <c r="I30"/>
  <c r="H30"/>
  <c r="I28"/>
  <c r="H28"/>
  <c r="I26"/>
  <c r="H26"/>
  <c r="I24"/>
  <c r="H24"/>
  <c r="I22"/>
  <c r="H22"/>
  <c r="I19"/>
  <c r="H19"/>
  <c r="I17"/>
  <c r="H17"/>
  <c r="I15"/>
  <c r="H15"/>
  <c r="I12"/>
  <c r="H12"/>
  <c r="I10"/>
  <c r="H10"/>
  <c r="I8"/>
  <c r="H8"/>
  <c r="I6"/>
  <c r="H6"/>
  <c r="I4"/>
  <c r="H4"/>
  <c r="I2"/>
  <c r="I184" s="1"/>
  <c r="C3" i="14" s="1"/>
  <c r="H2" i="16"/>
  <c r="H184" s="1"/>
  <c r="B3" i="14" s="1"/>
  <c r="I16" i="15"/>
  <c r="H16"/>
  <c r="I14"/>
  <c r="H14"/>
  <c r="I12"/>
  <c r="H12"/>
  <c r="I10"/>
  <c r="H10"/>
  <c r="I8"/>
  <c r="H8"/>
  <c r="I6"/>
  <c r="H6"/>
  <c r="I4"/>
  <c r="H4"/>
  <c r="I2"/>
  <c r="I18" s="1"/>
  <c r="C2" i="14" s="1"/>
  <c r="H2" i="15"/>
  <c r="H18" s="1"/>
  <c r="B2" i="14" s="1"/>
  <c r="G658" i="12"/>
  <c r="F657"/>
  <c r="G651"/>
  <c r="F650"/>
  <c r="G644"/>
  <c r="F643"/>
  <c r="G635"/>
  <c r="F634"/>
  <c r="G626"/>
  <c r="F625"/>
  <c r="G617"/>
  <c r="F616"/>
  <c r="G608"/>
  <c r="F607"/>
  <c r="G599"/>
  <c r="G660" s="1"/>
  <c r="F33" i="11" s="1"/>
  <c r="F598" i="12"/>
  <c r="F660" s="1"/>
  <c r="D33" i="11" s="1"/>
  <c r="G585" i="12"/>
  <c r="F584"/>
  <c r="G577"/>
  <c r="F576"/>
  <c r="G569"/>
  <c r="F568"/>
  <c r="G561"/>
  <c r="G587" s="1"/>
  <c r="F30" i="11" s="1"/>
  <c r="F560" i="12"/>
  <c r="F587" s="1"/>
  <c r="D30" i="11" s="1"/>
  <c r="G549" i="12"/>
  <c r="F548"/>
  <c r="G540"/>
  <c r="F539"/>
  <c r="G532"/>
  <c r="F531"/>
  <c r="G523"/>
  <c r="F522"/>
  <c r="G515"/>
  <c r="F514"/>
  <c r="G507"/>
  <c r="G551" s="1"/>
  <c r="F27" i="11" s="1"/>
  <c r="F506" i="12"/>
  <c r="F551" s="1"/>
  <c r="D27" i="11" s="1"/>
  <c r="G494" i="12"/>
  <c r="F493"/>
  <c r="G486"/>
  <c r="F485"/>
  <c r="G478"/>
  <c r="F477"/>
  <c r="G469"/>
  <c r="F468"/>
  <c r="G461"/>
  <c r="F460"/>
  <c r="G453"/>
  <c r="F452"/>
  <c r="G444"/>
  <c r="F443"/>
  <c r="G436"/>
  <c r="F435"/>
  <c r="F496" s="1"/>
  <c r="D24" i="11" s="1"/>
  <c r="G429" i="12"/>
  <c r="F428"/>
  <c r="G422"/>
  <c r="F421"/>
  <c r="G415"/>
  <c r="G496" s="1"/>
  <c r="F24" i="11" s="1"/>
  <c r="F414" i="12"/>
  <c r="F406"/>
  <c r="G403"/>
  <c r="F402"/>
  <c r="G395"/>
  <c r="G406" s="1"/>
  <c r="F21" i="11" s="1"/>
  <c r="F394" i="12"/>
  <c r="G382"/>
  <c r="F381"/>
  <c r="G373"/>
  <c r="F372"/>
  <c r="G364"/>
  <c r="F363"/>
  <c r="G355"/>
  <c r="F354"/>
  <c r="G346"/>
  <c r="F345"/>
  <c r="G337"/>
  <c r="F336"/>
  <c r="G328"/>
  <c r="F327"/>
  <c r="G319"/>
  <c r="F318"/>
  <c r="G310"/>
  <c r="F309"/>
  <c r="G301"/>
  <c r="F300"/>
  <c r="G292"/>
  <c r="F291"/>
  <c r="G283"/>
  <c r="F282"/>
  <c r="G274"/>
  <c r="F273"/>
  <c r="G265"/>
  <c r="F264"/>
  <c r="G256"/>
  <c r="F255"/>
  <c r="G247"/>
  <c r="F246"/>
  <c r="G238"/>
  <c r="F237"/>
  <c r="G229"/>
  <c r="F228"/>
  <c r="G220"/>
  <c r="F219"/>
  <c r="G211"/>
  <c r="F210"/>
  <c r="G202"/>
  <c r="F201"/>
  <c r="G195"/>
  <c r="F194"/>
  <c r="G188"/>
  <c r="G384" s="1"/>
  <c r="F18" i="11" s="1"/>
  <c r="F187" i="12"/>
  <c r="F384" s="1"/>
  <c r="D18" i="11" s="1"/>
  <c r="G177" i="12"/>
  <c r="F176"/>
  <c r="F179" s="1"/>
  <c r="D15" i="11" s="1"/>
  <c r="G169" i="12"/>
  <c r="G179" s="1"/>
  <c r="F15" i="11" s="1"/>
  <c r="F168" i="12"/>
  <c r="G159"/>
  <c r="F12" i="11" s="1"/>
  <c r="G157" i="12"/>
  <c r="F156"/>
  <c r="F159" s="1"/>
  <c r="D12" i="11" s="1"/>
  <c r="G143" i="12"/>
  <c r="F142"/>
  <c r="G134"/>
  <c r="F133"/>
  <c r="G125"/>
  <c r="F124"/>
  <c r="G116"/>
  <c r="F115"/>
  <c r="G107"/>
  <c r="F106"/>
  <c r="G98"/>
  <c r="F97"/>
  <c r="G90"/>
  <c r="F89"/>
  <c r="G82"/>
  <c r="F81"/>
  <c r="G73"/>
  <c r="F72"/>
  <c r="G65"/>
  <c r="F64"/>
  <c r="G57"/>
  <c r="F56"/>
  <c r="G49"/>
  <c r="F48"/>
  <c r="G41"/>
  <c r="F40"/>
  <c r="G35"/>
  <c r="F34"/>
  <c r="G28"/>
  <c r="F27"/>
  <c r="G21"/>
  <c r="G145" s="1"/>
  <c r="F9" i="11" s="1"/>
  <c r="F20" i="12"/>
  <c r="F145" s="1"/>
  <c r="D9" i="11" s="1"/>
  <c r="G9" i="12"/>
  <c r="G11" s="1"/>
  <c r="F6" i="11" s="1"/>
  <c r="F8" i="12"/>
  <c r="F11" s="1"/>
  <c r="D6" i="11" s="1"/>
  <c r="D21"/>
  <c r="I38" i="9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2"/>
  <c r="H12"/>
  <c r="I10"/>
  <c r="H10"/>
  <c r="I8"/>
  <c r="I39" s="1"/>
  <c r="E2" s="1"/>
  <c r="E3" s="1"/>
  <c r="H8"/>
  <c r="H39" s="1"/>
  <c r="D2" s="1"/>
  <c r="D3" s="1"/>
  <c r="D4" i="7"/>
  <c r="D6" s="1"/>
  <c r="F3"/>
  <c r="F6" s="1"/>
  <c r="F9" s="1"/>
  <c r="D3"/>
  <c r="G211" i="6"/>
  <c r="F211"/>
  <c r="G209"/>
  <c r="F208"/>
  <c r="G204"/>
  <c r="F203"/>
  <c r="G199"/>
  <c r="F198"/>
  <c r="G190"/>
  <c r="F189"/>
  <c r="G184"/>
  <c r="F183"/>
  <c r="G178"/>
  <c r="F177"/>
  <c r="G172"/>
  <c r="F171"/>
  <c r="G166"/>
  <c r="F165"/>
  <c r="G160"/>
  <c r="F159"/>
  <c r="G154"/>
  <c r="F153"/>
  <c r="G148"/>
  <c r="F147"/>
  <c r="G142"/>
  <c r="F141"/>
  <c r="G136"/>
  <c r="F135"/>
  <c r="G130"/>
  <c r="F129"/>
  <c r="G124"/>
  <c r="F123"/>
  <c r="G118"/>
  <c r="F117"/>
  <c r="G112"/>
  <c r="F111"/>
  <c r="G106"/>
  <c r="F105"/>
  <c r="G100"/>
  <c r="G192" s="1"/>
  <c r="F99"/>
  <c r="G94"/>
  <c r="F93"/>
  <c r="G88"/>
  <c r="F87"/>
  <c r="G82"/>
  <c r="F81"/>
  <c r="G76"/>
  <c r="F75"/>
  <c r="G70"/>
  <c r="F69"/>
  <c r="G64"/>
  <c r="F63"/>
  <c r="G58"/>
  <c r="F57"/>
  <c r="G52"/>
  <c r="F51"/>
  <c r="G46"/>
  <c r="F45"/>
  <c r="G40"/>
  <c r="F39"/>
  <c r="G34"/>
  <c r="F33"/>
  <c r="G28"/>
  <c r="F27"/>
  <c r="F192" s="1"/>
  <c r="G19"/>
  <c r="F18"/>
  <c r="G13"/>
  <c r="F12"/>
  <c r="G7"/>
  <c r="G21" s="1"/>
  <c r="F6"/>
  <c r="F21" s="1"/>
  <c r="F401" i="5"/>
  <c r="G399"/>
  <c r="F398"/>
  <c r="G394"/>
  <c r="G401" s="1"/>
  <c r="F393"/>
  <c r="G388"/>
  <c r="F388"/>
  <c r="G386"/>
  <c r="F385"/>
  <c r="G378"/>
  <c r="F377"/>
  <c r="G372"/>
  <c r="G380" s="1"/>
  <c r="F371"/>
  <c r="F380" s="1"/>
  <c r="G363"/>
  <c r="F362"/>
  <c r="G357"/>
  <c r="F356"/>
  <c r="G351"/>
  <c r="F350"/>
  <c r="G345"/>
  <c r="F344"/>
  <c r="G339"/>
  <c r="F338"/>
  <c r="G333"/>
  <c r="F332"/>
  <c r="G327"/>
  <c r="F326"/>
  <c r="G321"/>
  <c r="F320"/>
  <c r="G315"/>
  <c r="F314"/>
  <c r="G309"/>
  <c r="F308"/>
  <c r="G303"/>
  <c r="F302"/>
  <c r="G297"/>
  <c r="G365" s="1"/>
  <c r="F296"/>
  <c r="G291"/>
  <c r="F290"/>
  <c r="F284"/>
  <c r="G279"/>
  <c r="F272"/>
  <c r="F266"/>
  <c r="F260"/>
  <c r="F254"/>
  <c r="F248"/>
  <c r="F242"/>
  <c r="F236"/>
  <c r="F230"/>
  <c r="F224"/>
  <c r="F218"/>
  <c r="F212"/>
  <c r="F206"/>
  <c r="F200"/>
  <c r="F194"/>
  <c r="F188"/>
  <c r="F182"/>
  <c r="F176"/>
  <c r="F170"/>
  <c r="F164"/>
  <c r="F158"/>
  <c r="F152"/>
  <c r="F146"/>
  <c r="F140"/>
  <c r="F134"/>
  <c r="F128"/>
  <c r="F122"/>
  <c r="F116"/>
  <c r="F110"/>
  <c r="F104"/>
  <c r="F98"/>
  <c r="F93"/>
  <c r="F88"/>
  <c r="F83"/>
  <c r="F365" s="1"/>
  <c r="G78"/>
  <c r="F78"/>
  <c r="F75"/>
  <c r="F69"/>
  <c r="F63"/>
  <c r="F54"/>
  <c r="G43"/>
  <c r="G57" s="1"/>
  <c r="F4" i="4" s="1"/>
  <c r="F7" s="1"/>
  <c r="F36" i="5"/>
  <c r="F31"/>
  <c r="F26"/>
  <c r="F57" s="1"/>
  <c r="F21"/>
  <c r="G16"/>
  <c r="F13"/>
  <c r="F16" s="1"/>
  <c r="D4" i="4" s="1"/>
  <c r="G8" i="5"/>
  <c r="F8"/>
  <c r="F5"/>
  <c r="E14" i="1"/>
  <c r="E12"/>
  <c r="E10"/>
  <c r="E8"/>
  <c r="D24" i="13" l="1"/>
  <c r="D25" s="1"/>
  <c r="C7" i="14"/>
  <c r="B7"/>
  <c r="C24" i="13"/>
  <c r="C25" s="1"/>
  <c r="C26" s="1"/>
  <c r="F35" i="11"/>
  <c r="F22" i="10" s="1"/>
  <c r="F25" s="1"/>
  <c r="D35" i="11"/>
  <c r="D22" i="10" s="1"/>
  <c r="D9" i="7"/>
  <c r="E10"/>
  <c r="E12" s="1"/>
  <c r="D5" i="4"/>
  <c r="D7" s="1"/>
  <c r="F8"/>
  <c r="F10" s="1"/>
  <c r="D25" i="10" l="1"/>
  <c r="D27" s="1"/>
  <c r="D28" s="1"/>
  <c r="B6" i="1"/>
  <c r="E6" s="1"/>
  <c r="E16" s="1"/>
  <c r="E17" s="1"/>
  <c r="E18" s="1"/>
  <c r="C27" i="13"/>
  <c r="C28" s="1"/>
  <c r="F26" i="10"/>
  <c r="F28" s="1"/>
  <c r="E14" i="7"/>
  <c r="E15" s="1"/>
  <c r="D9" i="4"/>
  <c r="D10" s="1"/>
  <c r="E11" s="1"/>
  <c r="E29" i="10" l="1"/>
  <c r="E12" i="4"/>
  <c r="E13" s="1"/>
  <c r="E30" i="10" l="1"/>
  <c r="E31" s="1"/>
  <c r="E15" i="4"/>
  <c r="E16" s="1"/>
  <c r="E33" i="10" l="1"/>
  <c r="E34" s="1"/>
</calcChain>
</file>

<file path=xl/sharedStrings.xml><?xml version="1.0" encoding="utf-8"?>
<sst xmlns="http://schemas.openxmlformats.org/spreadsheetml/2006/main" count="2121" uniqueCount="1152">
  <si>
    <t>Összesen</t>
  </si>
  <si>
    <t>Összesen (nettó)</t>
  </si>
  <si>
    <t>Áfa</t>
  </si>
  <si>
    <t>Összesen (bruttó)</t>
  </si>
  <si>
    <t>Építészet, statika</t>
  </si>
  <si>
    <t>Pécs, Rét utca 2. (hrsz.: 4118) PTE Idegsebészeti klinika III. emeleti 2. sz. röntgen helyiség - és a hozzá kapcsolódó helyiségek - átalakítási munkáinak kiviteli tervéhez</t>
  </si>
  <si>
    <t>Épületgépészet - víz-csatorna, fűtés-hűtés</t>
  </si>
  <si>
    <t>Épületgépészet - szellőzés</t>
  </si>
  <si>
    <t>Épületvillamosság és Gyengeáram</t>
  </si>
  <si>
    <t>Orvostechnológia</t>
  </si>
  <si>
    <t>KÖLTSÉGVETÉS FŐÖSSZESÍTŐ</t>
  </si>
  <si>
    <t>Főösszesítő</t>
  </si>
  <si>
    <t>Ssz.</t>
  </si>
  <si>
    <t>Megnevezés</t>
  </si>
  <si>
    <t>%</t>
  </si>
  <si>
    <t>anyag</t>
  </si>
  <si>
    <t>össz</t>
  </si>
  <si>
    <t>díj</t>
  </si>
  <si>
    <t>1.</t>
  </si>
  <si>
    <t>közvetlen költség</t>
  </si>
  <si>
    <t>2.</t>
  </si>
  <si>
    <t>fuvar költség</t>
  </si>
  <si>
    <t>3.</t>
  </si>
  <si>
    <t>gépköltség</t>
  </si>
  <si>
    <t>4.</t>
  </si>
  <si>
    <t>fuvarral és gépköltséggel növelt költség</t>
  </si>
  <si>
    <t>5.</t>
  </si>
  <si>
    <t>különleges körülmények miatti költség</t>
  </si>
  <si>
    <t>6.</t>
  </si>
  <si>
    <t>anyagigazgatási költség</t>
  </si>
  <si>
    <t>7.</t>
  </si>
  <si>
    <t>különleges költséggel és anyagigazgatással növelt kltsg.</t>
  </si>
  <si>
    <t>8.</t>
  </si>
  <si>
    <t>anyag és díj összesen</t>
  </si>
  <si>
    <t>9.</t>
  </si>
  <si>
    <t>árkockázat</t>
  </si>
  <si>
    <t>10.</t>
  </si>
  <si>
    <t>építési szerelői munka ára</t>
  </si>
  <si>
    <t>11.</t>
  </si>
  <si>
    <t>levonás</t>
  </si>
  <si>
    <t>12.</t>
  </si>
  <si>
    <t>Általános Forgalmi Adó</t>
  </si>
  <si>
    <t>13.</t>
  </si>
  <si>
    <t>PTE Idegsebészeti Klinika, DSA III. em. angiográfiás röntgen, és kiszolgáló helyiségei víz-csatorna, fűtés-hűtési hálózatok kiépítési munkái összesen:</t>
  </si>
  <si>
    <t>Megnevezés / mennyiség</t>
  </si>
  <si>
    <t>egység</t>
  </si>
  <si>
    <t>anyag egy</t>
  </si>
  <si>
    <t>díj egy</t>
  </si>
  <si>
    <t>anyag össz</t>
  </si>
  <si>
    <t>díj össz</t>
  </si>
  <si>
    <t xml:space="preserve"> 1. Földmunka és írtási munka, dúcolás</t>
  </si>
  <si>
    <t xml:space="preserve"> 1   6400</t>
  </si>
  <si>
    <t>Sitt, építési törmelék elszállítása 25km távolságra lévő lerakóhelyre, lerakodással, fuvarköltséggel, lerakóhelyi költséggel.</t>
  </si>
  <si>
    <t>m3</t>
  </si>
  <si>
    <t xml:space="preserve"> 1. Földmunka és írtási munka, dúcolás összesen:</t>
  </si>
  <si>
    <t xml:space="preserve"> 4. Helyszíni beton és vasbeton munka</t>
  </si>
  <si>
    <t xml:space="preserve"> 4   1500</t>
  </si>
  <si>
    <t>Födémfeltöltések bontása és deponálása</t>
  </si>
  <si>
    <t xml:space="preserve"> 4. Helyszíni beton és vasbeton munka összesen:</t>
  </si>
  <si>
    <t xml:space="preserve"> 6. Kőműves munka</t>
  </si>
  <si>
    <t xml:space="preserve"> 6   4300</t>
  </si>
  <si>
    <t>Faláttörés 30x30cm méretig tömör vagy üreges téglafalban 25cm falvastagságig</t>
  </si>
  <si>
    <t>db</t>
  </si>
  <si>
    <t xml:space="preserve"> 6   4700</t>
  </si>
  <si>
    <t>Faláttörés 30x30cm méretig beton vagy vasbeton falban 12cm vastagságig</t>
  </si>
  <si>
    <t xml:space="preserve"> 6   4900</t>
  </si>
  <si>
    <t>Födém átfúrás NA100-as méretig, koronafúróval 60cm födém vastagságig, vasbeton födémben.</t>
  </si>
  <si>
    <t xml:space="preserve"> 6   6200</t>
  </si>
  <si>
    <t>Horonyvésés téglafalban mész-, vagy javított mészhabarcsban 4.01-8cm2 keresztmetszetig</t>
  </si>
  <si>
    <t>m</t>
  </si>
  <si>
    <t xml:space="preserve"> 6  42100-0101003</t>
  </si>
  <si>
    <t>Csőbilincs elhelyezése, ászokcsavarral, műanyag dübellel.</t>
  </si>
  <si>
    <t>gumis csőbilincs 3/4" (20 NÁ)</t>
  </si>
  <si>
    <t xml:space="preserve"> 6  42100-0101007</t>
  </si>
  <si>
    <t>Csőbilincs elhelyezése ászokcsavarral, műanyag dübelekkel.</t>
  </si>
  <si>
    <t>gumis csőbilincs 2" (50 NÁ)</t>
  </si>
  <si>
    <t xml:space="preserve"> 6  42100-0101009</t>
  </si>
  <si>
    <t>Csőbilincs elhelyezése ászokcsavarral, dübelekkel.</t>
  </si>
  <si>
    <t>gumis csőbilincs 3" (80NÁ) (89mm)</t>
  </si>
  <si>
    <t xml:space="preserve"> 6. Kőműves munka összesen:</t>
  </si>
  <si>
    <t xml:space="preserve"> 8. Szigetelési munka</t>
  </si>
  <si>
    <t xml:space="preserve"> 8   53M1-0101004</t>
  </si>
  <si>
    <t>Csővezeték hőszigetelése polietilén szigetelő csőhéjjal fűtési-, melegvíz- és hidegvíz csövekre.</t>
  </si>
  <si>
    <t>NMC PE csőszigetelés (ragasztott) 22/9</t>
  </si>
  <si>
    <t xml:space="preserve"> 8   53M1-0101010</t>
  </si>
  <si>
    <t>NMC PE szigetelő csőhéj 60/9</t>
  </si>
  <si>
    <t xml:space="preserve"> 8   53M1-0101012</t>
  </si>
  <si>
    <t>NMC PE  szigetelő csőhéj 89/9</t>
  </si>
  <si>
    <t xml:space="preserve"> 8. Szigetelési munka összesen:</t>
  </si>
  <si>
    <t>17. Víz és belső csatorna vezetékek, szerelvények és berendezési  tárgyak</t>
  </si>
  <si>
    <t>17    100</t>
  </si>
  <si>
    <t>Horganyzott vagy fekete acélcsövek tartószerkezetéről vagy padlócsatornából, lángvágással, méret szerint deponálással 50 NÁ-ig</t>
  </si>
  <si>
    <t>17    500</t>
  </si>
  <si>
    <t>Csővezetékek leszerelése, átmérőre való tekintet nélkül méret szerinti deponálással,_x000D_
horganyzott nyomó, vagy lefolyócső véséssel, téglafalból</t>
  </si>
  <si>
    <t>17   1700</t>
  </si>
  <si>
    <t>Menetes szerelvények leszerelése 50 NÁ átmérőig</t>
  </si>
  <si>
    <t>17   1900</t>
  </si>
  <si>
    <t>Szelepek, bekötőcsövek, könyökök, szifonok stb. leszerelése</t>
  </si>
  <si>
    <t>17   2200</t>
  </si>
  <si>
    <t xml:space="preserve">Vízvezeték berendezési tárgyak leszerelése_x000D_
</t>
  </si>
  <si>
    <t>mosdó, és szerelvényeinek leszerelése.</t>
  </si>
  <si>
    <t>17   3400-0101001</t>
  </si>
  <si>
    <t>Horganyzott acélcsővezetékek szerelése szabadon, horonyban vagy padlócsatornában menetes kötésekkel, csőidomokkal, tartószerkezettel, szakaszos nyomáspróbával _x000D_
20-25 NÁ</t>
  </si>
  <si>
    <t>horganyzott vn. acélcső 3/4" MSZ 120</t>
  </si>
  <si>
    <t>17   3600-0101001</t>
  </si>
  <si>
    <t>Horganyzott acélcsővezetékek szerelése szabadon, horonyban vagy padlócsatornában menetes kötésekkel, csőidomokkal, tartószerkezettel, szakaszos nyomáspróbával _x000D_
50 NÁ</t>
  </si>
  <si>
    <t>horganyzott vn. acélcső 2" MSZ 120</t>
  </si>
  <si>
    <t>17   3800-0101001</t>
  </si>
  <si>
    <t>Horganyzott acélcsővezetékek szerelése szabadon, horonyban v. padlócsatornában menetes kötésekkel, csőidomokkal, tartószerkezettel, szakaszos nyomáspróbával_x000D_
80 NÁ</t>
  </si>
  <si>
    <t>horganyzott vn. acélcső 3" MSZ 120</t>
  </si>
  <si>
    <t>17  11300-0101001</t>
  </si>
  <si>
    <t>PVC cső lefolyóvezeték szerelése szabadon, horonyba v. padlócsatornába, tokos gumigyűrűs kötésekkel, csőidomokkal, szakaszos tömörségi próbával_x000D_
32 NÁ</t>
  </si>
  <si>
    <t>PVC KAEM tokos lefolyócső 32x1.8mm</t>
  </si>
  <si>
    <t>17  11400-0101001</t>
  </si>
  <si>
    <t>PVC cső lefolyóvezeték szerelése szabadon, horonyba v. padlócsatornába, tokos gumigyűrűs kötésekkel, csőidomokkal, szakaszos tömörségi próbával_x000D_
40 NÁ</t>
  </si>
  <si>
    <t>PVC KAEM tokos lefolyócső 40x1.8mm</t>
  </si>
  <si>
    <t>17  11500-0101001</t>
  </si>
  <si>
    <t>PVC cső lefolyóvezeték szerelése szabadon, horonyba v. padlócsatornába, tokos gumigyűrűs kötésekkel, csőidomokkal, szakaszos tömörségi próbával_x000D_
50 NÁ</t>
  </si>
  <si>
    <t>PVC KAEM tokos lefolyócső 50x1.8mm</t>
  </si>
  <si>
    <t>17  11800-0101001</t>
  </si>
  <si>
    <t>PVC cső lefolyóvezeték szerelése szabadon, horonyba v. padlócsatornába, tokos gumigyűrűs kötésekkel, csőidomokkal, szakaszos tömörségi próbával_x000D_
100 NÁ</t>
  </si>
  <si>
    <t>PVC KAEM tokos lefolyócső 110x2.2mm</t>
  </si>
  <si>
    <t>17  13200-0101006</t>
  </si>
  <si>
    <t>PVC-KGEM lefolyóvezeték kiegészítő szerkezeteinek elhelyezése, egycsatlakozású csőidom, tokos gumigyűrűs kötésekkel_x000D_
100 NÁ</t>
  </si>
  <si>
    <t>KGRE 110mm csatorna tisztitó idom</t>
  </si>
  <si>
    <t>14.</t>
  </si>
  <si>
    <t>17  17400-0101001</t>
  </si>
  <si>
    <t>Elágazás készítése meglévő horg. vagy fekete acélcső vezetéken, szabadon, horonyban vagy padlócsatornában_x000D_
10-15 NÁ</t>
  </si>
  <si>
    <t>T idom horganyzott 1/2" egál</t>
  </si>
  <si>
    <t>15.</t>
  </si>
  <si>
    <t>17  19000-0101002</t>
  </si>
  <si>
    <t>Elágazás készítése meglévő PVC lefolyócsőben, ragasztott kötésekkel, tömörségi próbával _x000D_
40-50 NÁ</t>
  </si>
  <si>
    <t>PVC KAEA 50/50mm lefolyóág idom 45°</t>
  </si>
  <si>
    <t>16.</t>
  </si>
  <si>
    <t>17  19200-0101001</t>
  </si>
  <si>
    <t>Elágazás készítése meglévő PVC lefolyócsőben, ragasztott kötésekkel, tömörségi próbával_x000D_
110 NÁ</t>
  </si>
  <si>
    <t>PVC KAEA 110/110mm lefolyóág idom 45°</t>
  </si>
  <si>
    <t>17.</t>
  </si>
  <si>
    <t>17  21600-0101001</t>
  </si>
  <si>
    <t>Fali tűzcsapszekrények elhelyezése, tartozékokkal összeszerelve oltóvízvezetékhez falba süllyesztett tűzcsapszekrény, 30 m-es szövetborítású alaktartó tömlővel, porral oltóval. (Forgalmazó:Tűzbiztonság 2000 Kft.)</t>
  </si>
  <si>
    <t>LUX-ADK fali tüzcsap 52-es.</t>
  </si>
  <si>
    <t>18.</t>
  </si>
  <si>
    <t>17  23200-0101001</t>
  </si>
  <si>
    <t>Falikút vagy kiöntő elhelyezése és bekötése, kifolyószeleppel, szagelzáróval, tartozékokkal _x000D_
hideg vízre</t>
  </si>
  <si>
    <t>falikút, rozsdamentes Franke WB440C tip.</t>
  </si>
  <si>
    <t>19.</t>
  </si>
  <si>
    <t>17  23400-0101001</t>
  </si>
  <si>
    <t>Minikonyha elhelyezése, beépítése rozsdamentes mosogatóval kétlapos elektromos fözőlappal, pult alá építhető hűtővel.</t>
  </si>
  <si>
    <t>mosogató, rozsdamentes 1 medencés</t>
  </si>
  <si>
    <t>20.</t>
  </si>
  <si>
    <t>17  23800-0101001</t>
  </si>
  <si>
    <t>Mosdó berendezés elhelyezése és bekötése támaszra_x000D_
hideg vagy hideg-meleg vízre</t>
  </si>
  <si>
    <t>mosdó, fehér félporcelán, Alföldi Bázis 4196/70</t>
  </si>
  <si>
    <t>21.</t>
  </si>
  <si>
    <t>17  23900-0101001</t>
  </si>
  <si>
    <t xml:space="preserve">Rozsdamentes bemosakodó pult, hátfalas kialakítással, két férőhelyes kivitelben, beépített termosztatikus infraérzékelős csaptelepekkel, folyékony szappan, és fertőtlenítőszer adagolóval. egyedi gyártás alapján. (Gyártó:Agrikon-Alfa Kft. Kecskemét)_x000D_
</t>
  </si>
  <si>
    <t>rozsdamentes bemosakodó (szállítási költség nélkül)</t>
  </si>
  <si>
    <t>22.</t>
  </si>
  <si>
    <t>17  24200-0101001</t>
  </si>
  <si>
    <t>Zuhany folyóka elhelyezése, előre elkészített beton aljzatra, állítható lábakkal, lecsvarozva.</t>
  </si>
  <si>
    <t>Alcaplast APZ12 optimal 900 mm hosszú</t>
  </si>
  <si>
    <t>23.</t>
  </si>
  <si>
    <t>17  24500-0101001</t>
  </si>
  <si>
    <t>WC csésze elhelyezése és bekötése, ülésdeszkával, öblítő tartály nélkül _x000D_
PVC öblítőcsővel, alsó</t>
  </si>
  <si>
    <t>WC csésze, fali, fehér  ALFÖLDI NOVA PRO perem nélküli.</t>
  </si>
  <si>
    <t>24.</t>
  </si>
  <si>
    <t>17  252M0-0101002</t>
  </si>
  <si>
    <t xml:space="preserve">WC öblítő tartály felszerelése és bekötése_x000D_
falsík alatti WC tarály_x000D_
</t>
  </si>
  <si>
    <t>GEBERIT Duofix Basic WC szerelőelem, nyomólappal.</t>
  </si>
  <si>
    <t>25.</t>
  </si>
  <si>
    <t>17  25500-0101001</t>
  </si>
  <si>
    <t>Berendezési tárgyak szerelvényeinek szerelése falikorong 10-25 NÁ</t>
  </si>
  <si>
    <t>falikorong szimpla 1/2"</t>
  </si>
  <si>
    <t>26.</t>
  </si>
  <si>
    <t>falikorong dupla 1/2"</t>
  </si>
  <si>
    <t>27.</t>
  </si>
  <si>
    <t>17  25600-0101003</t>
  </si>
  <si>
    <t>Berendezési tárgyak szerelvényeinek szerelése sarokszelep 10-25 NÁ</t>
  </si>
  <si>
    <t>sr. króm sarokszelep 1/2"</t>
  </si>
  <si>
    <t>28.</t>
  </si>
  <si>
    <t>17  25800-0101001</t>
  </si>
  <si>
    <t>Berendezési tárgyak szerelvényeinek szerelése_x000D_
szagelzáró szabadon</t>
  </si>
  <si>
    <t>mosdó szifon</t>
  </si>
  <si>
    <t>29.</t>
  </si>
  <si>
    <t>szifon, mosogató HL 100, csatlakozóval</t>
  </si>
  <si>
    <t>30.</t>
  </si>
  <si>
    <t>17  25800-0103001</t>
  </si>
  <si>
    <t>szifon, fali kiöntőhöz</t>
  </si>
  <si>
    <t>31.</t>
  </si>
  <si>
    <t>17  25800-0102003</t>
  </si>
  <si>
    <t>szifon, HL 136 N tip. golyós szifon légkezelő berendezés cseppvizének elvezetésére.</t>
  </si>
  <si>
    <t>32.</t>
  </si>
  <si>
    <t>17  26000-0101001</t>
  </si>
  <si>
    <t>Berendezési tárgyak szerelvényeinek szerelése_x000D_
hosszabbító felszerelése 25-50 mm hosszú 10-25 NÁ</t>
  </si>
  <si>
    <t>sr. hosszabbító ASZ 745 15NÁ 25 mm</t>
  </si>
  <si>
    <t>33.</t>
  </si>
  <si>
    <t>17  27300-0101011</t>
  </si>
  <si>
    <t>Kétoldalon menetes szerelvények felszerelése, külső vagy belső menettel, ill. hollandival csatlakoztatva, tömítésekkel_x000D_
20 NÁ</t>
  </si>
  <si>
    <t>gömbcsap kb 3/4", MOFÉM</t>
  </si>
  <si>
    <t>34.</t>
  </si>
  <si>
    <t>17  27300-0101002</t>
  </si>
  <si>
    <t>Kétoldalon menetes szerelvények felszerelése, külső vagy belső menettel, ill. hollandival csatlakoztatva, tömítésekkel_x000D_
15 NÁ</t>
  </si>
  <si>
    <t>gömbcsap kb 1/2", Mofém</t>
  </si>
  <si>
    <t>35.</t>
  </si>
  <si>
    <t>17  27300-0103001</t>
  </si>
  <si>
    <t>Öblíthető ivóvízszűrő, BWT Protecktor mini HWS C/R 3/4" nyomáscsökkentővel</t>
  </si>
  <si>
    <t>36.</t>
  </si>
  <si>
    <t>17  30000-0101001</t>
  </si>
  <si>
    <t>Állószelep, vagy laboratóriumi állványcső</t>
  </si>
  <si>
    <t>mosdó csaptelep  MOFÉM Junior Evo</t>
  </si>
  <si>
    <t>37.</t>
  </si>
  <si>
    <t>17  30000-0201001</t>
  </si>
  <si>
    <t>Fali mosogató csaptelep</t>
  </si>
  <si>
    <t>mosogató csaptelep, króm, álló, Mofém junior</t>
  </si>
  <si>
    <t>38.</t>
  </si>
  <si>
    <t>17  30500-0101001</t>
  </si>
  <si>
    <t xml:space="preserve">Zuhanyszelep_x000D_
15 NÁ_x000D_
</t>
  </si>
  <si>
    <t>zuhany csaptelep, KLUDI, 26 202</t>
  </si>
  <si>
    <t>39.</t>
  </si>
  <si>
    <t>17  30600-0101001</t>
  </si>
  <si>
    <t>Zuhanykar_x000D_
15NÁ</t>
  </si>
  <si>
    <t>zuhanyszett</t>
  </si>
  <si>
    <t>40.</t>
  </si>
  <si>
    <t>17  30700-0201002</t>
  </si>
  <si>
    <t>Piperetárgy elhelyezése_x000D_
egy-három helyen felerősítve</t>
  </si>
  <si>
    <t>Tork (S1) folyékonyszappan adagoló fali kivitelben</t>
  </si>
  <si>
    <t>41.</t>
  </si>
  <si>
    <t>17  30700-0202001</t>
  </si>
  <si>
    <t>TORK (H3) mini, lapokból álló C és Z hajtogatású pappírtörölköző tartó</t>
  </si>
  <si>
    <t>42.</t>
  </si>
  <si>
    <t>17  30700-0301001</t>
  </si>
  <si>
    <t>WC papírtartó, Tork Jumbó mini</t>
  </si>
  <si>
    <t>43.</t>
  </si>
  <si>
    <t>17  64001-0101001</t>
  </si>
  <si>
    <t>Vízvezeték szerelés falon kívül, előre elkészített horonyba vagy aljzatba szerelve, HENCO PEXc műanyag többrétegű csőből, idomok nélkül_x000D_
16mm</t>
  </si>
  <si>
    <t>aluplex cső 16x2, HENCO szigetelt kivitelben</t>
  </si>
  <si>
    <t>44.</t>
  </si>
  <si>
    <t>17  64003-0101001</t>
  </si>
  <si>
    <t>Vízvezeték szerelés falon kívül, előre elkészített horonyba vagy aljzatba szerelve, HENCO PEXc műanyag többrétegű csőből, idomok nélkül_x000D_
20mm</t>
  </si>
  <si>
    <t>aluplex cső 20x2, HENCO szigetelt kivitelben</t>
  </si>
  <si>
    <t>45.</t>
  </si>
  <si>
    <t>17  64200-0101002</t>
  </si>
  <si>
    <t>Idomok elhelyezése HENCO PEXc műanyag csőrendszerhez_x000D_
szorítógyűrűs csatlakozók 14-18mm, 1-2 csatlakozással</t>
  </si>
  <si>
    <t>HENCO csatl. 16x1/2"k</t>
  </si>
  <si>
    <t>46.</t>
  </si>
  <si>
    <t>17  64201-0101003</t>
  </si>
  <si>
    <t>Idomok elhelyezése HENCO PEXc műanyag csőrendszerhez_x000D_
szorítógyűrűs csatlakozók 14-18mm, 3 csatlakozással</t>
  </si>
  <si>
    <t>HENCO T-idom 20x16x20</t>
  </si>
  <si>
    <t>47.</t>
  </si>
  <si>
    <t>17  64201-0101002</t>
  </si>
  <si>
    <t>HENCO T-idom 16x16</t>
  </si>
  <si>
    <t>48.</t>
  </si>
  <si>
    <t>17  64300-0101003</t>
  </si>
  <si>
    <t>Idomok elhelyezése HENCO PEXc műanyag csőrendszerhez_x000D_
csatlakozók 20-26mm, 1-2 csatlakozással</t>
  </si>
  <si>
    <t>HENCO csatl. 20x3/4"k</t>
  </si>
  <si>
    <t>17. Víz és belső csatorna vezetékek, szerelvények és berendezési  tárgyak összesen:</t>
  </si>
  <si>
    <t>18. Központi fűtési csővezetékek, szerelvények és berendezési tárgyak</t>
  </si>
  <si>
    <t>18  27700-0101001</t>
  </si>
  <si>
    <t xml:space="preserve">Felfüggesztő szerkezet elhelyezése._x000D_
</t>
  </si>
  <si>
    <t>Csőfelfüggesztés, menetesszárral, dübelekkel.</t>
  </si>
  <si>
    <t>kg</t>
  </si>
  <si>
    <t>18  27700-0101003</t>
  </si>
  <si>
    <t>Tartószerkezetek készítése DriSteem légnedvesítő, és a tűzcsapszekrények részére.</t>
  </si>
  <si>
    <t>C-45-ös profilsín síntalpakkal, csavarokkal, dübelekkel.</t>
  </si>
  <si>
    <t>18. Központi fűtési csővezetékek, szerelvények és berendezési tárgyak összesen:</t>
  </si>
  <si>
    <t>19. Gázvezeték szerelvények és berendezési tárgyak</t>
  </si>
  <si>
    <t>19    K01</t>
  </si>
  <si>
    <t>Meglévő orvostechnológiai gázvezetékek szükség szerinti átalakítása tűzcsapszekrények elhelyezése miatti átalakításánál.</t>
  </si>
  <si>
    <t>klt</t>
  </si>
  <si>
    <t>19. Gázvezeték szerelvények és berendezési tárgyak összesen:</t>
  </si>
  <si>
    <t>20. Külső közművezetékek és berendezési tárgyak</t>
  </si>
  <si>
    <t>20  26500</t>
  </si>
  <si>
    <t>Vízvezeték szakaszos és hálózati nyomás próbája vízzel_x000D_
200 NÁ-ig</t>
  </si>
  <si>
    <t>20  26700</t>
  </si>
  <si>
    <t>Csővezeték fertőtlenítése_x000D_
200 NÁ-ig</t>
  </si>
  <si>
    <t>20. Külső közművezetékek és berendezési tárgyak összesen:</t>
  </si>
  <si>
    <t xml:space="preserve"> 8   53M1-0102006</t>
  </si>
  <si>
    <t>Csővezeték hőszigetelése polietilén szigetelő csőhéjjal fűtési-, melegvíz- és hidegvíz csövekre</t>
  </si>
  <si>
    <t>NMC PE 35/13</t>
  </si>
  <si>
    <t xml:space="preserve"> 8   53M1-0102010</t>
  </si>
  <si>
    <t>NMC PE 60/13</t>
  </si>
  <si>
    <t xml:space="preserve"> 8   53M1-0101011</t>
  </si>
  <si>
    <t>NMC zárt cellás szigetelése hűtési vezetékre 76/9</t>
  </si>
  <si>
    <t>18   2600-0101001</t>
  </si>
  <si>
    <t>Fekete acélcső, fűtési vezeték szerelése, szabadon, horonyba vagy padlócsatornába, hegesztett kötésekkel, tartószerkezettel, szakaszos nyomáspróbával, irányváltozás csőívvel_x000D_
32-40 NÁ</t>
  </si>
  <si>
    <t>feketeacél cső 5/4" (32NÁ) A 37</t>
  </si>
  <si>
    <t>18   2700-0101001</t>
  </si>
  <si>
    <t>Fekete acélcső, fűtési vezeték szerelése, szabadon, horonyba vagy padlócsatornába, hegesztett kötésekkel, tartószerkezettel, szakaszos nyomáspróbával, irányváltozás csőívvel_x000D_
50 NÁ</t>
  </si>
  <si>
    <t>feketeacél cső 2" (50NÁ) (57mm) A 37</t>
  </si>
  <si>
    <t>18   2800-0101001</t>
  </si>
  <si>
    <t>Fekete acélcső, fűtési vezeték szerelése, szabadon, horonyba vagy padlócsatornába, hegesztett kötésekkel, tartószerkezettel, szakaszos nyomáspróbával, irányváltozás csőívvel_x000D_
65 NÁ</t>
  </si>
  <si>
    <t>feketeacél cső 2.5" (65NÁ) (76mm) A 37</t>
  </si>
  <si>
    <t>18   5700-0101002</t>
  </si>
  <si>
    <t>Kétoldalon karimás szerelvény elhelyezése 6-25 bar üzemnyomásra, ellenkarimákkal_x000D_
65 NÁ</t>
  </si>
  <si>
    <t>karima közé szerelhető pillangószelep NNY10 65NÁ</t>
  </si>
  <si>
    <t>18   5700-0101001</t>
  </si>
  <si>
    <t>visszacsapó szelep, RETURVENT DN65 PN16</t>
  </si>
  <si>
    <t>18  10300-0101004</t>
  </si>
  <si>
    <t>Egy oldalon menetes szerelvény felszerelése, külső vagy belső menettel, ill. hollandival csatlakoztatva, tömítésekkel_x000D_
10-15 NÁ (3/8"-1/2")</t>
  </si>
  <si>
    <t>kis könyök hőmérő 0-100 C/160</t>
  </si>
  <si>
    <t>18  10300-0102002</t>
  </si>
  <si>
    <t>biztonsági szelep 1/2" 2.5 bar</t>
  </si>
  <si>
    <t>18  10300-0104002</t>
  </si>
  <si>
    <t>légtelenítő, automata 1/2"</t>
  </si>
  <si>
    <t>18  10300-0101001</t>
  </si>
  <si>
    <t>nyomásmérő  max. 4 bar méréshatárig</t>
  </si>
  <si>
    <t>18  10400-0101002</t>
  </si>
  <si>
    <t>Egy oldalon menetes szerelvény felszerelése, külső vagy belső menettel, ill. hollandival csatlakoztatva, tömítésekkel_x000D_
20 NÁ (3/4")</t>
  </si>
  <si>
    <t>sr. ürítőcsap 20 NÁ</t>
  </si>
  <si>
    <t>18  11400-0102001</t>
  </si>
  <si>
    <t>Két oldalon menetes szerelvény elhelyezése, külső vagy belső menettel, ill. menetes hollandival csatlakoztatva, tömítésekkel_x000D_
25 NÁ</t>
  </si>
  <si>
    <t>ferdeszelep 1", TA-STAD 1" beszabályzószelep</t>
  </si>
  <si>
    <t>18  11400-0102004</t>
  </si>
  <si>
    <t>Háromjáratú keverő/oszto szelep beépítése (VTS tartozék)</t>
  </si>
  <si>
    <t>18  11500-0101001</t>
  </si>
  <si>
    <t>Két oldalon menetes szerelvény elhelyezése, külső vagy belső menettel, ill. menetes hollandival csatlakoztatva, tömítésekkel_x000D_
32 NÁ</t>
  </si>
  <si>
    <t>gömbcsap bb 5/4", MOFÉM</t>
  </si>
  <si>
    <t>18  11500-0102001</t>
  </si>
  <si>
    <t>ferdeszelep 5/4", TA-STAD beszabályzószelep</t>
  </si>
  <si>
    <t>18  11500-0101002</t>
  </si>
  <si>
    <t>Flamco Clean Smart mágneses iszapleválasztó  5/4" bb.</t>
  </si>
  <si>
    <t>18  11500-0102002</t>
  </si>
  <si>
    <t>visszacsapó szelep 5/4"</t>
  </si>
  <si>
    <t>18  11500-0102003</t>
  </si>
  <si>
    <t>Háromjáratú keverő/osztó szelep, Honeywell V135B tip. M7410A1001 meghajtóval</t>
  </si>
  <si>
    <t>18  11700-0101001</t>
  </si>
  <si>
    <t>Két oldalon menetes szerelvény elhelyezése, külső vagy belső menettel, ill. menetes hollandival csatlakoztatva, tömítésekkel_x000D_
50 NÁ</t>
  </si>
  <si>
    <t>gömbcsap bb 2", MOFÉM</t>
  </si>
  <si>
    <t>18  11700-0102001</t>
  </si>
  <si>
    <t>ferdeszelep 2", TA-STAD beszabályzószelep</t>
  </si>
  <si>
    <t>18  11700-0101002</t>
  </si>
  <si>
    <t>Flamco Clean Smart mágneses iszapleválasztó bb 2"</t>
  </si>
  <si>
    <t>18  12100-0101001</t>
  </si>
  <si>
    <t>Két oldalon menetes szerelvény elhelyezése, egyik oldalon hollandis forr. véggel, a másik oldalon menetes csatlakozással, tömítésekkel_x000D_
10-15 NÁ</t>
  </si>
  <si>
    <t>gömbcsap kb 1/2", MOFÉM</t>
  </si>
  <si>
    <t>18  12200-0102102</t>
  </si>
  <si>
    <t>Két oldalon menetes szerelvény elhelyezése, egyik oldalon hollandis forr. véggel, a másik oldalon menetes csatlakozással, tömítésekkel_x000D_
20 NÁ</t>
  </si>
  <si>
    <t>Caleffi tágulási tartály csatlakozó kombinált csap 3/4"</t>
  </si>
  <si>
    <t>18  12600-0101002</t>
  </si>
  <si>
    <t>Két oldalon menetes szerelvény elhelyezése, egyik oldalon hollandis forr. véggel, a másik oldalon menetes csatlakozással, tömítésekkel_x000D_
50 NÁ</t>
  </si>
  <si>
    <t>Y szennyfogó szűrő Honeywell FY 50-11/4C tip. 2"</t>
  </si>
  <si>
    <t>18  24100-0101002</t>
  </si>
  <si>
    <t>Tágulási v. táptartály elhelyezéssel, felszereléssel, elzárószerelvények nélkül, hideg v. meleg vízre, négyszögletes v. hengeres alakkal, laposfenekű, FB vagy FA típus_x000D_
8l</t>
  </si>
  <si>
    <t>tágulási tartály, zárt Flamco Cubex tip.8 literes, tartó bilincsel.</t>
  </si>
  <si>
    <t>18  28200-0101001</t>
  </si>
  <si>
    <t>Légedények és vízleválasztó edények elhelyezése és bekötése tartószerkezetre_x000D_
89x3,2 mm-250 mm</t>
  </si>
  <si>
    <t>légedény acélcsőből   89NÁ</t>
  </si>
  <si>
    <t>18  32100-0301001</t>
  </si>
  <si>
    <t>Keringtető szivattyú elhelyezése és bekötése hűtési hálózatba. _x000D_
50 NÁ</t>
  </si>
  <si>
    <t>WILO Stratos 50/1-12 Pn. 6/10bar szab. keringtető sziv.</t>
  </si>
  <si>
    <t>18  32100-0101002</t>
  </si>
  <si>
    <t>Keringtető szivattyú elhelyezése és bekötése központi fűtéshez szereléssel_x000D_
50 NÁ</t>
  </si>
  <si>
    <t>WILO Yonos Pico 30/1-8 tip. szab. keringtető szivattyú</t>
  </si>
  <si>
    <t>18  32200-0101001</t>
  </si>
  <si>
    <t>Keringtető szivattyú elhelyezése és bekötése hővisszanyerő vezetékhálózatba_x000D_
65 NÁ</t>
  </si>
  <si>
    <t>WILO Stratos 65/1-16 tip. szab. keringtetô sziv.</t>
  </si>
  <si>
    <t>20   4900-0101001</t>
  </si>
  <si>
    <t>Szűkítőidom szerelése hegesztett kötéssel_x000D_
65 NÁ szűkítendő cső</t>
  </si>
  <si>
    <t>acélszükítő DN65/50</t>
  </si>
  <si>
    <t>20  15100</t>
  </si>
  <si>
    <t>Hegesztőtoldatos karima felszerelése _x000D_
65 NÁ</t>
  </si>
  <si>
    <t>Fűtési és hűtésivezeték szakaszos és hálózati nyomás próbája vízzel_x000D_
200 NÁ-ig</t>
  </si>
  <si>
    <t>sorsz.</t>
  </si>
  <si>
    <t>Menny.</t>
  </si>
  <si>
    <t>Egység</t>
  </si>
  <si>
    <t>Anyag egy.</t>
  </si>
  <si>
    <t>Díj egys.</t>
  </si>
  <si>
    <t>Anyag össz.</t>
  </si>
  <si>
    <t>Díj össz.</t>
  </si>
  <si>
    <t>Kompakt légkezelő berendezés befúvó és elszívó ventilátorral, közvetítőközeges hővisszanyerővel, fűtő-, hűtő kaloriferrel, kétfokozatú légszűrővel, automatikával VTS gyártmány</t>
  </si>
  <si>
    <t>VS-75-R-S/GCH/SFE, VS-75-R-/G/S, V=7100/7000 m3/h</t>
  </si>
  <si>
    <t>Légkezelő berendezés kábelezése és beüzemelése</t>
  </si>
  <si>
    <t>Tartószerkezet készítése C-40-es horganyzott profilsín rendszterrel, profilsínidomokkal, csavaokkal.</t>
  </si>
  <si>
    <t>Légnedvesítő berendezés légkezelőhöz, 2 db egycsöves 2" gőzlándzsa+leeresztővel, Vapor-logic szabályzóval, beüzemeléssel</t>
  </si>
  <si>
    <t>DriSteem XTP-050 (68,2 kg/h)</t>
  </si>
  <si>
    <t xml:space="preserve">Belsőterű helyiségek szellőztetése Centrifugális ventilátor, falba, mennyezetbe vagy ablakba építhető kivitelben, páratartalom érzékelővel, időkapcsolóval.
ATC típus </t>
  </si>
  <si>
    <t>SVNV-1 80D TH</t>
  </si>
  <si>
    <t>Meglévő röngen légkezelő berendezés, és elszívó ventilátorok szakszerű beontása, elszállítása.</t>
  </si>
  <si>
    <t>óra</t>
  </si>
  <si>
    <t>Meglévő légcsatornahálózat, és hőszigetelés bontása, elszállítása.</t>
  </si>
  <si>
    <t>Spirálkorcolt könnyű, merev lemezcsővezeték, horganyzott acélszalagból, Hilti tartószerkezetre szerelve, PANOL SPIKO típusú, borda nélkül, lemezvastagság: 0,50 mm</t>
  </si>
  <si>
    <t>NA  100</t>
  </si>
  <si>
    <t>NA  160</t>
  </si>
  <si>
    <t>NA  200</t>
  </si>
  <si>
    <t>NA  250</t>
  </si>
  <si>
    <t>NA  315</t>
  </si>
  <si>
    <t>NA 800</t>
  </si>
  <si>
    <t>Csőkapcsoló közbetét, horganyzott acéllemezből, kötésanyaggal, Hilti tartószerkezetre szerelve, PANOL VF-01 típusú,</t>
  </si>
  <si>
    <t>NA  800</t>
  </si>
  <si>
    <t>Idomkapcsoló, horganyzott acéllemezből, kötésanyaggal, Hilti tartószerkezetre szerelve, PANOL VF-02 típusú,</t>
  </si>
  <si>
    <t>Csővéglezáró sapka, horganyzott acéllemezből, kötésanyaggal, felszerelve, PANOL VF-03 típusú,</t>
  </si>
  <si>
    <t>90°-os könyökidom, horganyzott acéllemezből, kötésanyaggal, Hilti tartószerkezetre szerelve, PANOL VF-04 típusú,</t>
  </si>
  <si>
    <t>45°-os könyökidom, horganyzott acéllemezből, kötésanyaggal, Hilti tartószerkezetre szerelve, PANOL VF-05 típusú,</t>
  </si>
  <si>
    <t>Elágazóidom, horganyzott acéllemezből, kötésanyaggal, Hilti tartószerkezetre szerelve, PANOL VF-06 típusú, egál kivitelben</t>
  </si>
  <si>
    <t>ágon szűkített kivitelben</t>
  </si>
  <si>
    <t>NA  200 / 100 / 200</t>
  </si>
  <si>
    <t>NA  200 / 160 / 200</t>
  </si>
  <si>
    <t>NA  250 / 160 / 250</t>
  </si>
  <si>
    <t>NA  250 / 200 / 250</t>
  </si>
  <si>
    <t>NA  315 / 200 / 315</t>
  </si>
  <si>
    <t>Koncentrikus szűkítőidom, horganyzott acéllemezből, kötésanyaggal, Hilti tartószerkezetre szerelve, PANOL VF-08 típusú,</t>
  </si>
  <si>
    <t>NA  100 / 80</t>
  </si>
  <si>
    <t>NA  200 / 160</t>
  </si>
  <si>
    <t>NA  250 / 200</t>
  </si>
  <si>
    <t>NA  315 / 200</t>
  </si>
  <si>
    <t>NA  315 / 250</t>
  </si>
  <si>
    <t>Légrács felvételére alkalmas idom, horganyzott acéllemezből, kötésanyaggal, felszerelve, PANOL VF-11 típusú,</t>
  </si>
  <si>
    <t>NA  315 / 200 x 200</t>
  </si>
  <si>
    <t>NA  315 / 300 x 200</t>
  </si>
  <si>
    <t>Közdarab, horganyzott acéllemezből, kötésanyaggal, felszerelve, PANOL VF-12 típusú,</t>
  </si>
  <si>
    <t>200 x 200</t>
  </si>
  <si>
    <t>300 x 200</t>
  </si>
  <si>
    <t>Átmeneti idom, horganyzott acéllemezből, kötésanyaggal, felszerelve, PANOL VL-8 típusú, koncentrikus</t>
  </si>
  <si>
    <t xml:space="preserve">NA  200 / 200 x 200 </t>
  </si>
  <si>
    <t>NA  200 / 500 x 350</t>
  </si>
  <si>
    <t>NA  250 / 250 x 250</t>
  </si>
  <si>
    <t>NA  315 / 315 x 315</t>
  </si>
  <si>
    <t>NA  800 / 800 x 695</t>
  </si>
  <si>
    <t>NA  800 / 900 x 500</t>
  </si>
  <si>
    <t>Átmeneti idom, horganyzott acéllemezből, kötésanyaggal, felszerelve, PANOL VL-9 típusú, excentrikus</t>
  </si>
  <si>
    <t xml:space="preserve">NA  315 / 500 x 500 </t>
  </si>
  <si>
    <t>Kétsoros fali befúvó rács, rejtett vagy csavaros rögzítéssel ATC gyártmány, SHVN típus</t>
  </si>
  <si>
    <t>Szabályzó zsalu légrácshoz</t>
  </si>
  <si>
    <t>Műanyag négyzetrács MV100VS tip. Rovarhálóval.</t>
  </si>
  <si>
    <r>
      <t>154 x154/</t>
    </r>
    <r>
      <rPr>
        <sz val="9"/>
        <rFont val="Times New Roman"/>
        <family val="1"/>
        <charset val="238"/>
      </rPr>
      <t>Ø</t>
    </r>
    <r>
      <rPr>
        <sz val="9"/>
        <rFont val="Arial CE"/>
        <charset val="238"/>
      </rPr>
      <t>100</t>
    </r>
  </si>
  <si>
    <t>Szabályzó zsalu, horganyzott acéllemez házzal, extrudált alu. zsalulevelekkel, lemezvezetékbe építhető kivitelben, felszerelve, SIG gyártmányú, JS 250 típusú MCS-250 kézi állítókarral, állásrögzítővel</t>
  </si>
  <si>
    <t>400 x 200</t>
  </si>
  <si>
    <t>500 x 315</t>
  </si>
  <si>
    <t>500 x 500</t>
  </si>
  <si>
    <t>Iris légmennyiség-szabályozó, blendés kialakítású, horganyzott acéllemez, közepes illetve magas nyomáskülönbségű rendszerekhez ATC gyártmány, IRIS típus</t>
  </si>
  <si>
    <t>Légszelep elszívásra, állítható tárcsával, szerelőhüvellyel, ATC gyártmány DVS típus</t>
  </si>
  <si>
    <t>Abszolút/HEPA szűrődoboz perdületes frontlappal, tisztatér technológiához, kórházakhoz, műtőkhöz</t>
  </si>
  <si>
    <t>FHD-10-2/595 SPA + VWR-3B</t>
  </si>
  <si>
    <t>FHD-10-2/595 SPB + VWR-3B</t>
  </si>
  <si>
    <t>FHD-21-2/595 SPA + VWR-3B</t>
  </si>
  <si>
    <t>FHD-21-2/595 SPB + VWR-3B</t>
  </si>
  <si>
    <t>Hepafilter H 14 osztályú HEPA szűrő</t>
  </si>
  <si>
    <t>305 x 305 x 68 mm</t>
  </si>
  <si>
    <t>457 x 457 x 68 mm</t>
  </si>
  <si>
    <t>Egyenes korcolt lemezvezeték, négyszög keresztmetszettel, tipizált kötésanyaggal, Hilti tartószerkezetre felszerelve, PANOL gyártmányú, horganyzott acéllemezből, MEZ peremmel, II.kivitelben</t>
  </si>
  <si>
    <t>m2</t>
  </si>
  <si>
    <t>0,70 mm vtg. lemezből</t>
  </si>
  <si>
    <t>Korcolt lemezidom, négyszög keresztmetszettel, tipizált kötésanyaggal, Hilti tartószerkezetre felszerelve, PANOL gyártmányú, horganyzott acéllemezből, MEZ peremmel, II.kivitelben</t>
  </si>
  <si>
    <t>Szellõzõszekrény, 4 rácsos, festett acéllemezbõl, oldalán KDK fixzsaluval, Aeroprodukt gyártmányú, BSN-3 típus</t>
  </si>
  <si>
    <t>Faláttörés légcsatorna részére 0,6m2 30-as téglafalban.</t>
  </si>
  <si>
    <t>Belsőterű helyiségek függőleges elvezetőcsövének, meglévő kürtőben való elhelyezése, szakaszos kürtő kibontással, tartó szerkezet elhelyezéssel, meglévő tetőventilátor le és visszaszerelésével.</t>
  </si>
  <si>
    <t>NA 100</t>
  </si>
  <si>
    <t>Csőtartó szerkezetek, bilincsek, menetes szárak, dübelek felszerelése.</t>
  </si>
  <si>
    <t>10,01 -  25,00 kg/db súlyig</t>
  </si>
  <si>
    <t>Tetőkibúvó bádogozás készítése légcsatorna köré, tetőbontással, helyreállítással, kibúvó álvány készítéssel.</t>
  </si>
  <si>
    <t>500 x500</t>
  </si>
  <si>
    <t>Légcsatorna hálózat és tartozékainak üzempróbái és beszabályozása, vezetékrendszer tömörségi vizsgálata</t>
  </si>
  <si>
    <t>Teljes légtechnikai rendszer beszabályozása és próbaüzeme</t>
  </si>
  <si>
    <t>Légcsatorna hálózat fertőtlenítése.</t>
  </si>
  <si>
    <t>Épületgépészeti és ipari  csővezeték, készülék és berendezési tárgy szigetelése szintetikus gumi, szintetikus kaucsuk, polietilén, vagy poliuretán anyagú lemezzel, teljes felületen ragasztással és öntapadó szalag felület folytonosítással, AC/ARMAFLEX típusú, tekercselt lap, anyaga: szintetikus gumi</t>
  </si>
  <si>
    <t>13 mm vastag AC 13-99/E</t>
  </si>
  <si>
    <t>Épületgépészeti és ipari csővezeték, készülék és berendezés szigetelése kőzetgyapot anyaggal, ROCKWOOL CONLIT STELP ROTECT BOARD ALU típusú, lemez, anyaga: alufólia kasírozású kőzetgyapot, öntapadó szalag felerősítéssel és felület folytonosítással</t>
  </si>
  <si>
    <t>30 mm vastag</t>
  </si>
  <si>
    <t>Munkanem száma és megnevezése</t>
  </si>
  <si>
    <t>Anyag összege</t>
  </si>
  <si>
    <t>Díj összege</t>
  </si>
  <si>
    <t>98 Egyéb járulékos munkák</t>
  </si>
  <si>
    <t>Munkanemek összesen:</t>
  </si>
  <si>
    <t>Tételszám</t>
  </si>
  <si>
    <t>Tétel szövege</t>
  </si>
  <si>
    <t>Anyag egységár</t>
  </si>
  <si>
    <t>Díj egységre</t>
  </si>
  <si>
    <t>Anyag összesen</t>
  </si>
  <si>
    <t>Díj összesen</t>
  </si>
  <si>
    <t>98-110-2</t>
  </si>
  <si>
    <t>Vörösréz csővezeték szerelése, inert védőgázzal feltöltve, ipari ezüsttel kapilláris forrasztással, lágy vagy félkemény csőből a szükséges csőidomokkal, tartószerkezetre</t>
  </si>
  <si>
    <t>fm</t>
  </si>
  <si>
    <t>rögzítéssel, gáznemenként címkézve, szakaszos nyomáspróbával, kifúvatva, saját gázzal átöblítve. DN12x1</t>
  </si>
  <si>
    <t>98-110-3</t>
  </si>
  <si>
    <t>rögzítéssel, gáznemenként címkézve, szakaszos nyomáspróbával, kifúvatva, saját gázzal átöblítve. DN15x1</t>
  </si>
  <si>
    <t>98-110-4</t>
  </si>
  <si>
    <t>rögzítéssel, gáznemenként címkézve, szakaszos nyomáspróbával, kifúvatva, saját gázzal átöblítve. DN18x1</t>
  </si>
  <si>
    <t>98-110-5</t>
  </si>
  <si>
    <t>Vörösréz csővezeték szerelése, inert védőgázzal feltöltve, ipari ezüsttel kapilláris forrasztással, lágy vagy félkemény csőből a szükséges csőidomokkal, tartószerkezetre rögzítéssel, gáznemenként címkézve, szakaszos nyomáspróbával, kifúvatva, saját gázzal átöblítve. DN22x1</t>
  </si>
  <si>
    <t>98-111-1</t>
  </si>
  <si>
    <t>Műanyag védőcső elhelyezése sziloplaszt tömítéssel, 40 cm falvastagságig NA15</t>
  </si>
  <si>
    <t>98-112-2</t>
  </si>
  <si>
    <t>Tűzgátló átvezetés elhelyezése tűzgátló PUR hab tömítéssel, 40 cm falvastagságig NA42</t>
  </si>
  <si>
    <t>98-120-1</t>
  </si>
  <si>
    <t>Kétoldalon menetes szakaszoló gömbcsap elhelyezése, mindkét oldalon hollandis forraszvéggel, oxigénhez zsírtalanítva DN 15</t>
  </si>
  <si>
    <t>98-120-2</t>
  </si>
  <si>
    <t>Kétoldalon menetes szakaszoló gömbcsap elhelyezése, mindkét oldalon hollandis forraszvéggel, oxigénhez zsírtalanítva DN 20</t>
  </si>
  <si>
    <t>98-121-1</t>
  </si>
  <si>
    <t>Kétoldalon menetes szakaszoló gömbcsap elhelyezése, mindkét oldalon hollandis forraszvéggel, sűrített levegőhöz zsírtalanítva DN 15</t>
  </si>
  <si>
    <t>98-121-2</t>
  </si>
  <si>
    <t>Kétoldalon menetes szakaszoló gömbcsap elhelyezése, mindkét oldalon hollandis forraszvéggel, sűrített levegőhöz zsírtalanítva DN 20</t>
  </si>
  <si>
    <t>98-170-206</t>
  </si>
  <si>
    <t>Gázsáv, süllyesztetten szerelhető, 4 vételi hely elhelyezésére 800x140x80 mm</t>
  </si>
  <si>
    <t>98-129-1</t>
  </si>
  <si>
    <t>EPH kötés kialakítása</t>
  </si>
  <si>
    <t>98-129-2</t>
  </si>
  <si>
    <t>Nyomáspróba</t>
  </si>
  <si>
    <t>98-129-3</t>
  </si>
  <si>
    <t>Megvalósulási és átadási dokumentáció készítése</t>
  </si>
  <si>
    <t>98-129-4</t>
  </si>
  <si>
    <t>Gázazonosság vizsgálata vételi helyenként</t>
  </si>
  <si>
    <t>98-129-5</t>
  </si>
  <si>
    <t>Szerelési segédanyagok</t>
  </si>
  <si>
    <t>98-180-141</t>
  </si>
  <si>
    <t>Oxigén vételi hely 5 bar nyomásra, sávba szerelhető</t>
  </si>
  <si>
    <t>98-180-142</t>
  </si>
  <si>
    <t>Vákuum vételi hely, sávba szerelhető</t>
  </si>
  <si>
    <t>98-180-143</t>
  </si>
  <si>
    <t>Sűrített levegő vételi hely 5 bar nyomásra sávba szerelhető</t>
  </si>
  <si>
    <t>98-180-145</t>
  </si>
  <si>
    <t>Altatógáz elszívó egység sávba szerelhető</t>
  </si>
  <si>
    <t>98-302-111</t>
  </si>
  <si>
    <t>Csatlakozó dugó oxigénhez, 5 bar nyomásra, tömlővéges</t>
  </si>
  <si>
    <t>98-302-112</t>
  </si>
  <si>
    <t>Csatlakozó dugó vákuumhoz, tömlővéges</t>
  </si>
  <si>
    <t>98-302-113</t>
  </si>
  <si>
    <t>Csatlakozó dugó légzési levegőhöz, 5 bar nyomásra, tömlővéges</t>
  </si>
  <si>
    <t>98-302-117</t>
  </si>
  <si>
    <t>Csatlakozó dugó altatógáz elszívóhoz, 5 méteres tömlővel</t>
  </si>
  <si>
    <t>98-303-111</t>
  </si>
  <si>
    <t>Oxigén párásító egység 0-10 vagy 0-15 lpm rotaméterrel, sínre szerelhető</t>
  </si>
  <si>
    <t>98-303-112</t>
  </si>
  <si>
    <t>Szívókészülék 0-760 Hgmm tartománnyal, sínre szerelhető, 2 literes váladékfelfogó edénnyel</t>
  </si>
  <si>
    <t>98-303-132</t>
  </si>
  <si>
    <t>Mellkas szívó készülék 0-50 cm vízoszlopos vákuumkorlátozóval, sínre szerelhető, 2 literes váladékfelfogó edénnyel</t>
  </si>
  <si>
    <t>98-310-112</t>
  </si>
  <si>
    <t>Mobil sebészeti szívókocsi, szívókészülék 0-760 Hgmm tartománnyal, 2 db 4 literes váladékfelfogó edénnyel</t>
  </si>
  <si>
    <t>Munkanem összesen:</t>
  </si>
  <si>
    <t>QC_III.Pro Vállalkozói Rendszer</t>
  </si>
  <si>
    <t>Készítette</t>
  </si>
  <si>
    <t>:Szabó Zoltán</t>
  </si>
  <si>
    <t>SZJ szám</t>
  </si>
  <si>
    <t>:45.2</t>
  </si>
  <si>
    <t>Ajánlati szám</t>
  </si>
  <si>
    <t>:1214/2016/1.</t>
  </si>
  <si>
    <t>Költségvetés</t>
  </si>
  <si>
    <r>
      <rPr>
        <b/>
        <sz val="10"/>
        <rFont val="Arial"/>
        <family val="2"/>
        <charset val="238"/>
      </rPr>
      <t>Megrendelő</t>
    </r>
    <r>
      <rPr>
        <sz val="10"/>
        <rFont val="Arial"/>
        <family val="2"/>
        <charset val="238"/>
      </rPr>
      <t xml:space="preserve">:   Pécsi Tudományegyetem                                                                                                                  </t>
    </r>
  </si>
  <si>
    <t xml:space="preserve">                               7622 Pécs, Vasvári P. u. 4.                 </t>
  </si>
  <si>
    <r>
      <rPr>
        <b/>
        <sz val="10"/>
        <rFont val="Arial"/>
        <family val="2"/>
        <charset val="238"/>
      </rPr>
      <t>Munka megnevezése</t>
    </r>
    <r>
      <rPr>
        <sz val="10"/>
        <rFont val="Arial"/>
        <family val="2"/>
        <charset val="238"/>
      </rPr>
      <t xml:space="preserve">:    Pécs, Rét u. 2. sz. alatti PTE Idegsebészeti Klinika                                                                                                                                             
                                  </t>
    </r>
  </si>
  <si>
    <t xml:space="preserve">                                                   3.em.2.sz.röntgen és kapcs,helyiségek átalakítási m.</t>
  </si>
  <si>
    <r>
      <rPr>
        <b/>
        <sz val="10"/>
        <rFont val="Arial"/>
        <family val="2"/>
        <charset val="238"/>
      </rPr>
      <t>Megjegyzés:</t>
    </r>
    <r>
      <rPr>
        <sz val="10"/>
        <rFont val="Arial"/>
        <family val="2"/>
        <charset val="238"/>
      </rPr>
      <t xml:space="preserve"> Készült: KTÉN normák, egyedi tételek és kivitelezési dokumentáció alapján, </t>
    </r>
  </si>
  <si>
    <t xml:space="preserve">             tájékoztató jelleggel, 2017. évi árszinten!</t>
  </si>
  <si>
    <t xml:space="preserve"> növelt kltsg.</t>
  </si>
  <si>
    <t>építmény bekerülési összege</t>
  </si>
  <si>
    <r>
      <t>Azaz:</t>
    </r>
    <r>
      <rPr>
        <sz val="10"/>
        <rFont val="Arial"/>
        <family val="2"/>
        <charset val="238"/>
      </rPr>
      <t xml:space="preserve">   00/100 forint</t>
    </r>
  </si>
  <si>
    <t>Pécs, 2017. április 05.</t>
  </si>
  <si>
    <t>……………………………………………………..</t>
  </si>
  <si>
    <t>aláírás</t>
  </si>
  <si>
    <t xml:space="preserve">                        Modul munkanemeinek összesítője:                        </t>
  </si>
  <si>
    <t xml:space="preserve">                        --------------------------------                        </t>
  </si>
  <si>
    <t xml:space="preserve"> 2, Zsaluzás, állványozás</t>
  </si>
  <si>
    <t xml:space="preserve"> 6, Kőműves munka</t>
  </si>
  <si>
    <t xml:space="preserve"> 8, Szigetelési munka</t>
  </si>
  <si>
    <t>10, Bádogos munka</t>
  </si>
  <si>
    <t>11, Asztalos munka</t>
  </si>
  <si>
    <t>12, Lakatos munka</t>
  </si>
  <si>
    <t>14, Burkoló munka</t>
  </si>
  <si>
    <t>15, Festés, mázolás, tapétázás</t>
  </si>
  <si>
    <t>34, Fém, gipszkarton és könnyű épületszerk, szerelés                     *</t>
  </si>
  <si>
    <t>99, Normában el nem számolható munkák                                    *</t>
  </si>
  <si>
    <t>----------------------------------------------------------------------------------------------------------------</t>
  </si>
  <si>
    <t>-------------------------</t>
  </si>
  <si>
    <t xml:space="preserve">   1,      2,  40-0002</t>
  </si>
  <si>
    <t>Falakat, gerendákat, födémeket alátámasztó biztosító állvány vízszintes,</t>
  </si>
  <si>
    <t>vagy ferde megtámasztással 2000kg/m terhelésig</t>
  </si>
  <si>
    <t>4,00m magasságig</t>
  </si>
  <si>
    <t xml:space="preserve">m             </t>
  </si>
  <si>
    <t>anyag :</t>
  </si>
  <si>
    <t xml:space="preserve">                         </t>
  </si>
  <si>
    <t>díj   :</t>
  </si>
  <si>
    <t xml:space="preserve">                                                                                              -----------------------------------------------</t>
  </si>
  <si>
    <t xml:space="preserve">                  </t>
  </si>
  <si>
    <t xml:space="preserve"> 2. összesen :</t>
  </si>
  <si>
    <t>-----------------</t>
  </si>
  <si>
    <t xml:space="preserve"> </t>
  </si>
  <si>
    <t xml:space="preserve">   1,      6,  19-0000</t>
  </si>
  <si>
    <t>Válaszfalak bontása, Kisméretű vagy nagyméretü téglából készült féltéglafal,</t>
  </si>
  <si>
    <t>mész-, vagy javított mészhabarcs, erősítőpillér nélkül</t>
  </si>
  <si>
    <t xml:space="preserve">m2            </t>
  </si>
  <si>
    <t xml:space="preserve">   2,      6,  28-0000</t>
  </si>
  <si>
    <t>Válaszfalak bontása, 10 cm vastag válaszfal,</t>
  </si>
  <si>
    <t>vagy szigetelést védő fal bontása</t>
  </si>
  <si>
    <t xml:space="preserve">   3,      6,  39-0000</t>
  </si>
  <si>
    <t>Nyílástörés teherhordó és kitöltő falazat kisméretű, nagyméretü ikersejt falba</t>
  </si>
  <si>
    <t>1m3-ig javított habarcsból</t>
  </si>
  <si>
    <t xml:space="preserve">m3            </t>
  </si>
  <si>
    <t xml:space="preserve">   4,      6, 155-0000</t>
  </si>
  <si>
    <t>Rabicok bontása, cementrabic 6cm vastagságig: vízszintes</t>
  </si>
  <si>
    <t xml:space="preserve">   5,      6, 282-0001</t>
  </si>
  <si>
    <t>Vakolatok készítése, Sima vakolat oldalfalon tégla felületen, vakoló mész-,</t>
  </si>
  <si>
    <t>vagy javított mészhabarccsal 1,5 cm vastagságban</t>
  </si>
  <si>
    <t>Hvb 7 belső vakolóhabarcs + Hsm 50 meszes simító cementhabarcs</t>
  </si>
  <si>
    <t xml:space="preserve">   6,      6, 448-0002</t>
  </si>
  <si>
    <t>Javítások, pótlások, Tokok körülfalazása, bontott nyílásokba</t>
  </si>
  <si>
    <t>másfel tégla vastag falban</t>
  </si>
  <si>
    <t>5cm vtg, Ytong lapokkal, H10 habarcsba</t>
  </si>
  <si>
    <t xml:space="preserve">   7,      6, 458-M001</t>
  </si>
  <si>
    <t>Javítások, pótlások, nyílás befalazás, nyílás szükítés vagy kisebb pótlások</t>
  </si>
  <si>
    <t>25 cm és ennél vastagabb téglafalban 1 m2 felület felett csorbázat véséssel</t>
  </si>
  <si>
    <t>T 100, H 25</t>
  </si>
  <si>
    <t xml:space="preserve">   8,      6, 485-0001</t>
  </si>
  <si>
    <t>Keskeny vagy horonyvakolás pótlása javított vakoló mészhabarccsal</t>
  </si>
  <si>
    <t>tégla vagy beton felületen, 21-40 cm szélességig, oldalfalon, vagy menyezeten</t>
  </si>
  <si>
    <t>Hvb 7 vakoló habarccsal</t>
  </si>
  <si>
    <t xml:space="preserve">   9,      6, 651-0021</t>
  </si>
  <si>
    <t>Szerelt könnyű válaszfalak készítése CW 50 acél profilvázzal,</t>
  </si>
  <si>
    <t>2x1 rétegű gipszkarton burkolattal, 50mm vtg, Isover Akustik 4+ hangszigetelő</t>
  </si>
  <si>
    <t>lemezzel, 2x1 rtg, Rigips RB 12,5 gipszkarton építőlemez</t>
  </si>
  <si>
    <t xml:space="preserve">Szerkezet összvastagság: 7,5 cm                         </t>
  </si>
  <si>
    <t xml:space="preserve">  10,      6, 652-0017</t>
  </si>
  <si>
    <t>Szerelt könnyű válaszfalak készítése fém tarószerkezettel,</t>
  </si>
  <si>
    <t>12,5cm/2x2 rétegű borítással, 75mm vtg, Isover Akusto 4+ hangszigeteléssel,</t>
  </si>
  <si>
    <t>Rigips RB 12,5 gipszkarton lemezzel</t>
  </si>
  <si>
    <t xml:space="preserve">  11,      6, 652-0018</t>
  </si>
  <si>
    <t>12,5cm/2x2 rétegű borítással, 7,5cm vtg, Isover Akusto 4+ hangszigeteléssel,</t>
  </si>
  <si>
    <t>Rigips RBI 12,5 gipszkarton impregnált lemezzel</t>
  </si>
  <si>
    <t xml:space="preserve">  12,      6, 652-0019</t>
  </si>
  <si>
    <t>2 rtg, Rigips RB 12,5 gipszkarton lemezzel</t>
  </si>
  <si>
    <t xml:space="preserve">2 rtg, Rigips RBI 12,5 gipszkarton impregnált lemez     </t>
  </si>
  <si>
    <t xml:space="preserve">  13,      6, 652-0044</t>
  </si>
  <si>
    <t>13,5cm/2x2 rétegű borítással, 7,5cm vtg, Isover Akusto 4+ hangszigeteléssel,</t>
  </si>
  <si>
    <t>2 rtg, Rigips RB 12,5 gipszkarton építő lemezzel</t>
  </si>
  <si>
    <t xml:space="preserve">2 rtg, Rigips RF 15,0 gipszkarton tűzgátló lemezzel     </t>
  </si>
  <si>
    <t xml:space="preserve">  14,      6, 652-0045</t>
  </si>
  <si>
    <t>2 rtg, Rigips RBI 12,5 gipszkarton impregnált lemezzel</t>
  </si>
  <si>
    <t xml:space="preserve">  15,      6, 653-0021</t>
  </si>
  <si>
    <t>Szerelt könnyű válaszfalak készítése fém tartószerkezettel,</t>
  </si>
  <si>
    <t>Előtétfalak, elburkolások készítése, CW 50 acélvázra szerelt egyoldali,</t>
  </si>
  <si>
    <t>2 rtg, RB 12,5mm vtg, gipszkarton lemez, 50mm vtg, Isover Akustik 4+ hang-</t>
  </si>
  <si>
    <t xml:space="preserve">szigetelő lemezzel, szerk,összvastagság: 7,5cm          </t>
  </si>
  <si>
    <t xml:space="preserve">  16,      6, 653-0024</t>
  </si>
  <si>
    <t>Előtétfalak, elburkolások készítése, CW 75 acélvázra szerelt egyoldali,</t>
  </si>
  <si>
    <t>2 rtg, RBI 12,5mm vtg, impregnált gipszkarton lemez, 75mm vtg, Isover</t>
  </si>
  <si>
    <t xml:space="preserve">Akustik 4+ szigetelő lemezzel, szerk,összvastagság:10cm </t>
  </si>
  <si>
    <t xml:space="preserve">                                                                                                -----------------------------------------------</t>
  </si>
  <si>
    <t xml:space="preserve"> 6. összesen :</t>
  </si>
  <si>
    <t>---------------------</t>
  </si>
  <si>
    <t xml:space="preserve">   1,      8,  19-M010</t>
  </si>
  <si>
    <t>Üzemi víz elleni szigetelés bármely felületen, kettő rétegben,</t>
  </si>
  <si>
    <t>SCHÖNOX 1K-DS egykomponensű, flexibilis kenhető fóliaszigetelés</t>
  </si>
  <si>
    <t>közvetlenül burkolható, víznyomásálló vízszigetelés,</t>
  </si>
  <si>
    <t xml:space="preserve">(2,6-3,6 kg/m2 felhasználással)                         </t>
  </si>
  <si>
    <t xml:space="preserve"> 8. összesen :</t>
  </si>
  <si>
    <t xml:space="preserve">   1,     10,   3-0000</t>
  </si>
  <si>
    <t>Szegélyek, párkányok, falfedések bontása kiterített szélességre való tekintet</t>
  </si>
  <si>
    <t>nélkül</t>
  </si>
  <si>
    <t xml:space="preserve">   2,     10,  82-0009</t>
  </si>
  <si>
    <t>Ablak-, szemöldök,- és egyvízorros párkányfedés</t>
  </si>
  <si>
    <t>RHEINZINK lemezből, 30 cm kiterített szélességig</t>
  </si>
  <si>
    <t>RHEINZINK 0,7 mm lemez, 20 cm kit,sz,</t>
  </si>
  <si>
    <t xml:space="preserve">                                                                                                 -----------------------------------------------</t>
  </si>
  <si>
    <t>10. összesen :</t>
  </si>
  <si>
    <t>------------------</t>
  </si>
  <si>
    <t xml:space="preserve">   1,     11,   1-0000</t>
  </si>
  <si>
    <t>Fa nyílászáró és egyéb szerkezetek bontása</t>
  </si>
  <si>
    <t>fa ajtó vagy kapu</t>
  </si>
  <si>
    <t xml:space="preserve">   2,     11,   2-0000</t>
  </si>
  <si>
    <t>fa ablak</t>
  </si>
  <si>
    <t xml:space="preserve">   3,     11,   4-0000</t>
  </si>
  <si>
    <t>beépített szekrény</t>
  </si>
  <si>
    <t xml:space="preserve">   4,     11,   k-0001</t>
  </si>
  <si>
    <t>Motoros működtetésű egyedi rozsdamentes acél nyíló sugárvédelmi ajtó,</t>
  </si>
  <si>
    <t>hajlított rozsdamentes ólombéléses acéllemez tokban, konszignáció szerint</t>
  </si>
  <si>
    <t>87,5/212,5 cm NM</t>
  </si>
  <si>
    <t xml:space="preserve">B1/1 jelű           (Előirányzati érték)                </t>
  </si>
  <si>
    <t xml:space="preserve">db            </t>
  </si>
  <si>
    <t xml:space="preserve">   5,     11,   k-0002</t>
  </si>
  <si>
    <t>Motoros működtetésű egyedi rozsdamentes acél nyíló ajtó,</t>
  </si>
  <si>
    <t>hajlított rozsdamentes acéllemez tokban, konszignáció szerint</t>
  </si>
  <si>
    <t xml:space="preserve">B1/2 jelű                        </t>
  </si>
  <si>
    <t xml:space="preserve">   6,     11,   k-0003</t>
  </si>
  <si>
    <t>Motoros működtetésű egyedi rozsdamentes acél sugárvédelmi tolóajtó,</t>
  </si>
  <si>
    <t>150/212,5 cm NM</t>
  </si>
  <si>
    <t xml:space="preserve">B2 jelű                    </t>
  </si>
  <si>
    <t xml:space="preserve">   7,     11,   k-0004</t>
  </si>
  <si>
    <t>Motoros működtetésű egyedi porszórt acél tolóajtó,</t>
  </si>
  <si>
    <t>hajlított porszórt acéllemez tokban, konszignáció szerint</t>
  </si>
  <si>
    <t>160/212,5 cm NM kétszárnyú, kétfelé nyíló, NOVOFERM tip.</t>
  </si>
  <si>
    <t xml:space="preserve">B3 jelű                     </t>
  </si>
  <si>
    <t xml:space="preserve">   8,     11,   k-0005</t>
  </si>
  <si>
    <t>Westag 40 mm vtg, ajtólap fehér HPL dekor felülettel,</t>
  </si>
  <si>
    <t>Novoferm NAT-U4 utólag szerelhető tokban, konszignáció szerint</t>
  </si>
  <si>
    <t xml:space="preserve">B4/1 jelű                      </t>
  </si>
  <si>
    <t xml:space="preserve">   9,     11,   k-0006</t>
  </si>
  <si>
    <t xml:space="preserve">B4/2 jelű                 </t>
  </si>
  <si>
    <t xml:space="preserve">  10,     11,   k-0007</t>
  </si>
  <si>
    <t>75/212,5 cm NM</t>
  </si>
  <si>
    <t xml:space="preserve">B5 jelű              </t>
  </si>
  <si>
    <t xml:space="preserve">  11,     11,   k-0008</t>
  </si>
  <si>
    <t>62,5/212,5 cm NM</t>
  </si>
  <si>
    <t xml:space="preserve">B6 jelű                  </t>
  </si>
  <si>
    <t xml:space="preserve">  12,     11,   k-0009</t>
  </si>
  <si>
    <t>Homokfúvott, edzett üveg ajtólap,</t>
  </si>
  <si>
    <t xml:space="preserve">B7 jelű                      </t>
  </si>
  <si>
    <t xml:space="preserve">  13,     11,   k-0010</t>
  </si>
  <si>
    <t>100/212,5 cm NM</t>
  </si>
  <si>
    <t xml:space="preserve">B8 jelű                          </t>
  </si>
  <si>
    <t xml:space="preserve">  14,     11,   k-0011</t>
  </si>
  <si>
    <t>Schott RD50 1,2mm vtg, ólomlemezzel egyenértékű sugárvédő üveg,</t>
  </si>
  <si>
    <t>Novoferm utólag szerelhető sugárvédelmi tokban, konszignáció szerint</t>
  </si>
  <si>
    <t>120/110 cm NM</t>
  </si>
  <si>
    <t xml:space="preserve">B9 jelű                         </t>
  </si>
  <si>
    <t xml:space="preserve">  15,     11,   k-0012</t>
  </si>
  <si>
    <t>Műanyag homlokzati ablak, Schüko Living 82 AS hétkamrás tok</t>
  </si>
  <si>
    <t>és szárnyprofil, U==1,0 W/m2K melegperemes üvegezéssel, konszignáció szerint</t>
  </si>
  <si>
    <t>97/204 cm NM</t>
  </si>
  <si>
    <t xml:space="preserve">M1 jelű                   </t>
  </si>
  <si>
    <t xml:space="preserve">  16,     11,   k-0013</t>
  </si>
  <si>
    <t xml:space="preserve">M1j jelű                         </t>
  </si>
  <si>
    <t xml:space="preserve">  17,     11,   k-0014</t>
  </si>
  <si>
    <t xml:space="preserve">M1b jelű                     </t>
  </si>
  <si>
    <t xml:space="preserve">  18,     11,   k-0015</t>
  </si>
  <si>
    <t xml:space="preserve">M2 jelű                     </t>
  </si>
  <si>
    <t xml:space="preserve">  19,     11,   k-0016</t>
  </si>
  <si>
    <t xml:space="preserve">M2j jelű                         </t>
  </si>
  <si>
    <t xml:space="preserve">  20,     11,   k-0017</t>
  </si>
  <si>
    <t xml:space="preserve">M2b jelű                 </t>
  </si>
  <si>
    <t xml:space="preserve">  21,     11,   k-0018</t>
  </si>
  <si>
    <t>91,5/204 cm NM</t>
  </si>
  <si>
    <t xml:space="preserve">M3 jelű                      </t>
  </si>
  <si>
    <t xml:space="preserve">  22,     11,   k-0019</t>
  </si>
  <si>
    <t>65/204 cm NM</t>
  </si>
  <si>
    <t xml:space="preserve">M4 jelű                      </t>
  </si>
  <si>
    <t xml:space="preserve">  23,     11,   k-0020</t>
  </si>
  <si>
    <t>98/204 cm NM</t>
  </si>
  <si>
    <t xml:space="preserve">M5 jelű                     </t>
  </si>
  <si>
    <t>11. összesen :</t>
  </si>
  <si>
    <t xml:space="preserve">   1,     12,  74-0012</t>
  </si>
  <si>
    <t>Élvédő acél elhelyezése,</t>
  </si>
  <si>
    <t>CrNi L 60,60,2 mm élvédő elhelyezése</t>
  </si>
  <si>
    <t>dübeles, csavaros rögzítéssel</t>
  </si>
  <si>
    <t xml:space="preserve">   2,     12, 200-0001</t>
  </si>
  <si>
    <t>Idomacélokból készült tartószerkezetek készítése és</t>
  </si>
  <si>
    <t>helyszini összeszerelése, elhelyezése</t>
  </si>
  <si>
    <t xml:space="preserve">t             </t>
  </si>
  <si>
    <t>12. összesen :</t>
  </si>
  <si>
    <t xml:space="preserve">   1,     14,   6-0000</t>
  </si>
  <si>
    <t>Lapburkolatok bontása ágyazatból</t>
  </si>
  <si>
    <t>20x20-40x40 cm lapméretig</t>
  </si>
  <si>
    <t xml:space="preserve">   2,     14,  10-0000</t>
  </si>
  <si>
    <t>Fal-, oszlop-, és pillérburkolat bontása,</t>
  </si>
  <si>
    <t>15x15 cm csempe</t>
  </si>
  <si>
    <t xml:space="preserve">   3,     14,  19-0000</t>
  </si>
  <si>
    <t>Fa-, hézagmentes müanyanyag és szőnyegpadló burkolatok bontása</t>
  </si>
  <si>
    <t>gumilemez vagy PVC burkolat tekercsből, lapokból, vagy lépcsőn betétként</t>
  </si>
  <si>
    <t xml:space="preserve">   4,     14,  33-M002</t>
  </si>
  <si>
    <t>Gipszkarton, vagy egyéb könnyűszerkezetű</t>
  </si>
  <si>
    <t>álmennyezet bontása</t>
  </si>
  <si>
    <t xml:space="preserve">   5,     14,  49-0116</t>
  </si>
  <si>
    <t>Padlóburkolat kőporcelán lapokkal</t>
  </si>
  <si>
    <t>MAPEI Keraflex ragasztó és MAPEI ULTRACOLOR hézagolóanyaggal</t>
  </si>
  <si>
    <t>30x30x0,9 cm Zalakerámia Taurus Granit matt gresslappal (TAA35076 szürke)</t>
  </si>
  <si>
    <t xml:space="preserve">   6,     14,  49-0117</t>
  </si>
  <si>
    <t>30x30x0,75 cm Zalakerámia Gresline matt gresslappal (TR731B01 bézs)</t>
  </si>
  <si>
    <t xml:space="preserve">Csúszásmentes lap,                                      </t>
  </si>
  <si>
    <t xml:space="preserve">   7,     14,  55-0040</t>
  </si>
  <si>
    <t>Fal-, pillér- és oszlop burkolat, kőporcelán lap ragasztva, hálósan, nyitott</t>
  </si>
  <si>
    <t>vagy zárt hézaggal MAPEI keraflex ragasztóba rakva, ultracolor hézagolóval</t>
  </si>
  <si>
    <t>hézagolva, 20x25x0,7 cm Zalakerámia Carneval ZBK701 és ZBK702 fehér szinben</t>
  </si>
  <si>
    <t xml:space="preserve">   8,     14,  86-0022</t>
  </si>
  <si>
    <t>PVC burkolat meglévő aljzatra, széklécezés nélkül, tekercsből,</t>
  </si>
  <si>
    <t>Tarkett IQ Natural 2mm vtg, PVC burkolat készítése,</t>
  </si>
  <si>
    <t>Henkel Thomsit K188 E diszperziós ragasztóval ragasztva</t>
  </si>
  <si>
    <t xml:space="preserve">   9,     14,  86-M008</t>
  </si>
  <si>
    <t>Vezetőképes burkolat meglévő aljzatra, széklécezés nélkül,</t>
  </si>
  <si>
    <t>Tarkett IQ Granit SD 2mm vtg, antisztatikus PVC lemez,</t>
  </si>
  <si>
    <t>rézszalag beépítésével, Henkel Thomsit K 112 vezetőképes</t>
  </si>
  <si>
    <t xml:space="preserve">ragasztóval ragasztva                                   </t>
  </si>
  <si>
    <t xml:space="preserve">  10,     14,  88-0005</t>
  </si>
  <si>
    <t>Hézagmentes burkolat, Simítás padlón</t>
  </si>
  <si>
    <t>MAPEI ULTRAPLAN önterülő anyaggal</t>
  </si>
  <si>
    <t>3 mm vtg,</t>
  </si>
  <si>
    <t xml:space="preserve">  11,     14,  92-0021</t>
  </si>
  <si>
    <t>Hézagmentes burkolat, Padlóburkolat szegélyezés hézagmentes padlóburkolathoz,</t>
  </si>
  <si>
    <t>6 cm-es PVC anyagú Holker profil felragasztása oldalfalra Mapei Adesilex LP</t>
  </si>
  <si>
    <t>kontaktragasztóval linóleum, vagy PVC lemez burkolatok szegélyezéséhez</t>
  </si>
  <si>
    <t>14. összesen :</t>
  </si>
  <si>
    <t>------------------------------</t>
  </si>
  <si>
    <t xml:space="preserve">   1,     15,  11-0052</t>
  </si>
  <si>
    <t>Felületsimítás (glettelés) BAUMIT FinoBello simítóanyaggal</t>
  </si>
  <si>
    <t>sima vakolt, vagy gipszkarton felületen két rétegben</t>
  </si>
  <si>
    <t>belső helyiségben</t>
  </si>
  <si>
    <t xml:space="preserve">   2,     15,  47-0028</t>
  </si>
  <si>
    <t>Falfestés Sika Bonding Primer alapozóval,</t>
  </si>
  <si>
    <t>egy rétegben, vakolaton, vagy gipszkarton felületen,</t>
  </si>
  <si>
    <t xml:space="preserve">   3,     15,  47-0030</t>
  </si>
  <si>
    <t>Falfestés VALMOR Univerzális mélyalapozóval,</t>
  </si>
  <si>
    <t xml:space="preserve">   4,     15,  47-0033</t>
  </si>
  <si>
    <t>Falfestés VALMOR Kontrol beltéri akril kötőanyagú falfestékkel,</t>
  </si>
  <si>
    <t>három rétegben, üvegszövet tapétán, vakolaton, vagy gipszkarton felületen,</t>
  </si>
  <si>
    <t>belső helyiségben fehér, vagy világos pasztell színben</t>
  </si>
  <si>
    <t xml:space="preserve">bakteriosztatikus adalékkal                             </t>
  </si>
  <si>
    <t xml:space="preserve">   5,     15,  47-0041</t>
  </si>
  <si>
    <t>Falfestés Sikagard-203W (Steridex) egykomponensű, vizesbázisú, akrilgyanta</t>
  </si>
  <si>
    <t>alapú festékkel, két rétegben, üvegszövet tapétán, vakolaton, vagy gipszkarton</t>
  </si>
  <si>
    <t>felületen, belső helyiségben fehér, vagy világos pasztell színben</t>
  </si>
  <si>
    <t xml:space="preserve">   6,     15,  78-0011</t>
  </si>
  <si>
    <t>Tapétázás</t>
  </si>
  <si>
    <t>120 g/m2 feletti tapétával</t>
  </si>
  <si>
    <t>WALTEX 4300 üvegszövet tapéta ragasztása Waltex ragasztóval,</t>
  </si>
  <si>
    <t xml:space="preserve">Falfix diszperziós mélyalapozoval alapozott felületen   </t>
  </si>
  <si>
    <t>15. összesen :</t>
  </si>
  <si>
    <t>--------------------------------------------------------------------------</t>
  </si>
  <si>
    <t xml:space="preserve">   1,     34, 290-0005</t>
  </si>
  <si>
    <t>Függesztett mennyezet burkolat fém tartószerkezeten</t>
  </si>
  <si>
    <t>Rigips RF 15 gipszkarton tűzgátló építőlemez</t>
  </si>
  <si>
    <t xml:space="preserve">   2,     34, 290-0009</t>
  </si>
  <si>
    <t>Gipszkarton burkolat fém tartószerkezeten,</t>
  </si>
  <si>
    <t>függőleges, vagy vízszintes, kiemelt, vagy süllyesztett részekkel,</t>
  </si>
  <si>
    <t>Rigips RF 15 gipszkarton tűzvédő építőlemezből</t>
  </si>
  <si>
    <t xml:space="preserve">   3,     34, 290-0500</t>
  </si>
  <si>
    <t>Rigips Revíziós nyílás gipszkarton betéttel, kulcsos zárral</t>
  </si>
  <si>
    <t xml:space="preserve">20x20 cm NM                                             </t>
  </si>
  <si>
    <t xml:space="preserve">   4,     34, 290-0504</t>
  </si>
  <si>
    <t>Fém revíziós nyílás kulcsos zárral, fehér porszórt felülettel</t>
  </si>
  <si>
    <t xml:space="preserve">60x60 cm NM                                             </t>
  </si>
  <si>
    <t>34. összesen :</t>
  </si>
  <si>
    <t xml:space="preserve">   1,     99,  52-0002</t>
  </si>
  <si>
    <t>Falvédő, ütközéshárító sáv szerelése,</t>
  </si>
  <si>
    <t>Impact 120 SPM antibakteriális ütközéshárító</t>
  </si>
  <si>
    <t>120 mm széles sávelem, sinpárra rögzítve</t>
  </si>
  <si>
    <t xml:space="preserve">I1501 IG                                                </t>
  </si>
  <si>
    <t xml:space="preserve">   2,     99,  52-0003</t>
  </si>
  <si>
    <t>120 mm széles belső sarok</t>
  </si>
  <si>
    <t xml:space="preserve">I1503 G                                                 </t>
  </si>
  <si>
    <t xml:space="preserve">   3,     99,  52-0004</t>
  </si>
  <si>
    <t>120 mm széles külső sarok</t>
  </si>
  <si>
    <t xml:space="preserve">I1502 G                                                 </t>
  </si>
  <si>
    <t xml:space="preserve">   4,     99,  52-0006</t>
  </si>
  <si>
    <t>120 mm széles záróvég elem</t>
  </si>
  <si>
    <t xml:space="preserve">I1501 G                                                 </t>
  </si>
  <si>
    <t xml:space="preserve">   5,     99,  64-M004</t>
  </si>
  <si>
    <t>Fejtett föld, építési törmelék, stb, elszállítása lerakóhelyre,</t>
  </si>
  <si>
    <t>lerakodással, fuvarköltséggel, lerakóhelyi díj nélkül</t>
  </si>
  <si>
    <t>konténeres szállítással</t>
  </si>
  <si>
    <t xml:space="preserve">3 m3-es konténerben                                     </t>
  </si>
  <si>
    <t xml:space="preserve">   6,     99,  64-M005</t>
  </si>
  <si>
    <t xml:space="preserve">5 m3-es konténerben                                     </t>
  </si>
  <si>
    <t xml:space="preserve">   7,     99,  65-0001</t>
  </si>
  <si>
    <t>Kitermelt föld, általános építési törmelék lerakóhelyi díja</t>
  </si>
  <si>
    <t>kis és közepes frakció</t>
  </si>
  <si>
    <t xml:space="preserve">   8,     99,  66-0003</t>
  </si>
  <si>
    <t>Építési törmelék, sitt depóniába, vagy konténerbe rakása</t>
  </si>
  <si>
    <t>kézi erővel</t>
  </si>
  <si>
    <t>99. összesen :</t>
  </si>
  <si>
    <t xml:space="preserve">Építtető:                              </t>
  </si>
  <si>
    <t xml:space="preserve">                                       </t>
  </si>
  <si>
    <t xml:space="preserve">Pécsi Tudományegyetem                  </t>
  </si>
  <si>
    <t xml:space="preserve">Címe:                                  </t>
  </si>
  <si>
    <t xml:space="preserve">ÉPÜLETVILLAMOSSÁGI MUNKÁK              </t>
  </si>
  <si>
    <t xml:space="preserve"> 7622 Pécs, Vasvári Pál u. 4.          </t>
  </si>
  <si>
    <t xml:space="preserve">KÖLTSÉGVETÉSE                          </t>
  </si>
  <si>
    <t xml:space="preserve"> Kelt: 2017.04.03                      </t>
  </si>
  <si>
    <t xml:space="preserve">A munka leírása:                                                              </t>
  </si>
  <si>
    <t xml:space="preserve">Pécsi Tudományegyetem Idegsebészeti Klinika                                   </t>
  </si>
  <si>
    <t xml:space="preserve">3. emelet DSA berendezés telepítése                                           </t>
  </si>
  <si>
    <t xml:space="preserve">- 7624 Pécs, Rét u. 2. -                                                      </t>
  </si>
  <si>
    <t xml:space="preserve">                                                                              </t>
  </si>
  <si>
    <t>Költségvetés főösszesítő (HUF)</t>
  </si>
  <si>
    <t>Anyagköltség</t>
  </si>
  <si>
    <t>Díjköltség</t>
  </si>
  <si>
    <t>1. Építmény közvetlen költségei</t>
  </si>
  <si>
    <t>1.1 Közvetlen önköltség összesen</t>
  </si>
  <si>
    <t>2.1 ÁFA vetítési alap</t>
  </si>
  <si>
    <t>2.2 Áfa</t>
  </si>
  <si>
    <t>3.  A munka ára</t>
  </si>
  <si>
    <t>Aláírás</t>
  </si>
  <si>
    <t>*</t>
  </si>
  <si>
    <t>A költségvetésben szereplő szerelvények,lámpatestek javasolt típusok,</t>
  </si>
  <si>
    <t>melyeket,a műszaki egyenérték ( műszaki paraméterek) figyelembe vételével</t>
  </si>
  <si>
    <t>helyettesíthetők más típussal.</t>
  </si>
  <si>
    <t>Munkanem megnevezése</t>
  </si>
  <si>
    <t>Falazás és egyéb kőműves munkák</t>
  </si>
  <si>
    <t>Elektromos energia ellátás, világítás</t>
  </si>
  <si>
    <t>Épületautomatika, -felügyelet (gyengeáram)</t>
  </si>
  <si>
    <t>Egyéb járulékos munkák</t>
  </si>
  <si>
    <t>Épületgépészeti berendezések energia ellátása</t>
  </si>
  <si>
    <t>Összesen:</t>
  </si>
  <si>
    <t>33-063-1.1.1</t>
  </si>
  <si>
    <t>Faláttörés 30x30 cm méretig, téglafalban, 12 cm falvastagságig</t>
  </si>
  <si>
    <t>33-063-3.2.2</t>
  </si>
  <si>
    <r>
      <t>Horonyvésés, téglafalban, 8,01-16,00 cm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 xml:space="preserve"> keresztmetszet között</t>
    </r>
  </si>
  <si>
    <t>33-063-3.2.3</t>
  </si>
  <si>
    <r>
      <t>Horonyvésés, téglafalban, 16,01-24,00 cm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 xml:space="preserve"> keresztmetszet között</t>
    </r>
  </si>
  <si>
    <t>33-063-3.2.4</t>
  </si>
  <si>
    <r>
      <t>Horonyvésés, téglafalban, 24,01-50,00 cm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 xml:space="preserve"> keresztmetszet között</t>
    </r>
  </si>
  <si>
    <t>33-063-6.1.1</t>
  </si>
  <si>
    <t>Fészekfúrás elektromos dobozok részére, P2 pórusbeton falazatban, Ø: 65 mm</t>
  </si>
  <si>
    <t>33-063-6.1.2</t>
  </si>
  <si>
    <t>Fészekfúrás elektromos dobozok részére, P2 pórusbeton falazatban, Ø: 80 mm</t>
  </si>
  <si>
    <t>33-063-31.1</t>
  </si>
  <si>
    <t>Mérési jelölés, kirajzolás horonyvéséshez</t>
  </si>
  <si>
    <t>33-063-32.1</t>
  </si>
  <si>
    <t>Mérési jelölés, kirajzolás dobozhely részére</t>
  </si>
  <si>
    <t>71-000-1.1.1</t>
  </si>
  <si>
    <t>Vezetékek, kábelek és szerelvények bontása; védőcső leszerelése műanyag csőből, falhoronyból</t>
  </si>
  <si>
    <t>71-000-1.5.1</t>
  </si>
  <si>
    <t>Vezetékek, kábelek és szerelvények bontása; vörösréz vagy alumínium vezeték leszerelése védőcsőből kihúzva, 10 mm2-ig</t>
  </si>
  <si>
    <t>71-000-1.11</t>
  </si>
  <si>
    <t>Vezetékek, kábelek és szerelvények bontása; kapcsolók, csatlakozó aljzatok, falifoglalatok, csengők, reduktorok, erős- vagy gyengeáramú nyomók, termosztátok, lépcsőházi automaták, jelzők leszerelése</t>
  </si>
  <si>
    <t>71-000-1.12</t>
  </si>
  <si>
    <t>Vezetékek, kábelek és szerelvények bontása; ipari kapcsolók, ipari csatlakozók leszerelése</t>
  </si>
  <si>
    <t>71-000-1.13</t>
  </si>
  <si>
    <t>Vezetékek, kábelek és szerelvények bontása; mindennemű fényforrás és lámpatest leszerelése</t>
  </si>
  <si>
    <t>71-001-1.1.1.1.1-0110116</t>
  </si>
  <si>
    <t>Merev, simafalú műanyag védőcső elhelyezése, elágazó dobozokkal, előre elkészített falhoronyba, vékonyfalú kivitelben, könnyű mechanikai igénybevételre, Névleges méret: 11-16 mm HYDRO-THERM beltéri Mü III. vékonyfalú, hajlítható merev műanyag szürke</t>
  </si>
  <si>
    <t>védőcső 16 mm, Kód: MU-III 16</t>
  </si>
  <si>
    <t>71-001-1.1.1.2.2-0110053</t>
  </si>
  <si>
    <t>Merev, simafalú műanyag védőcső elhelyezése, elágazó dobozokkal, előre elkészített falhoronyba, vékonyfalú kivitelben, gyenge mechanikai igénybevételre, Névleges méret: 20-32 mm HYDRO-THERM Mü II. vékonyfalú védőcső, 20 mm, Kód: MU-II 20</t>
  </si>
  <si>
    <t>71-001-1.1.1.2.2-0110055</t>
  </si>
  <si>
    <t>Merev, simafalú műanyag védőcső elhelyezése, elágazó dobozokkal, előre elkészített falhoronyba, vékonyfalú kivitelben, gyenge mechanikai igénybevételre, Névleges méret: 20-32 mm HYDRO-THERM Mü II. vékonyfalú védőcső, 32 mm, Kód: MU-II 32</t>
  </si>
  <si>
    <t>71-001-11.1.1-0123818</t>
  </si>
  <si>
    <t>Elágazó doboz illetve szerelvénydoboz elhelyezése, süllyesztve, fészekvésés nélkül, Névleges méret: Ø68 mm-ig, 2xØ68 mm-ig vagy négyzetes kivitelben, 30-60 mm mélységig, max. négyes sorolásig LEGRAND Batibox süllyesztődoboz univerzális Egyes doboz, 40mm</t>
  </si>
  <si>
    <t>mély (Kat.szám:080101)</t>
  </si>
  <si>
    <t>71-001-11.1.2-0123002</t>
  </si>
  <si>
    <t>Elágazó doboz illetve szerelvénydoboz elhelyezése, süllyesztve, fészekvésés nélkül, Névleges méret: 70, 80, 100, 150, 200 mm 87, 107, 159, 240, 238 mm (70 - 300 mm) KAISER elágazó doboz téglafalba, IP 20, 100x100 mm, R: 1095-31</t>
  </si>
  <si>
    <t>71-001-43.2-0530366</t>
  </si>
  <si>
    <t>Fém mellvédcsatorna elhelyezése, előre elkészített tartószerkezetre szerelve, bármely méretben, idomdarabokkal LEGRAND DLP alu csatorna 65x195 (Kat.szám:011105)</t>
  </si>
  <si>
    <t>71-001-44.1-0530429</t>
  </si>
  <si>
    <t>Fém mellvédcsatorna szerelvények elhelyezése LEGRAND DLP alu keret Program Mosaic 2 modulos, 65 mm fedélhez (Kat.szám:011202)</t>
  </si>
  <si>
    <t>71-001-44.1-0530430</t>
  </si>
  <si>
    <t>Fém mellvédcsatorna szerelvények elhelyezése LEGRAND DLP alu keret Program Mosaic 4 modulos, 65 mm fedélhez (Kat.szám:011204)</t>
  </si>
  <si>
    <t>71-001-44.1-0530431</t>
  </si>
  <si>
    <t>Fém mellvédcsatorna szerelvények elhelyezése LEGRAND DLP alu keret Program Mosaic 6 modulos, 65 mm fedélhez (Kat.szám:011206)</t>
  </si>
  <si>
    <t>71-001-44.1-0530432</t>
  </si>
  <si>
    <t>Fém mellvédcsatorna szerelvények elhelyezése LEGRAND DLP alu keret Program Mosaic 8 modulos, 65 mm fedélhez (Kat.szám:011208)</t>
  </si>
  <si>
    <t>71-001-44.2-0530369</t>
  </si>
  <si>
    <t>Fém mellvédcsatorna beépítő elemei; válaszfal, fedél elhelyezése LEGRAND DLP alu válaszfal 65 mm fedéltartóval (Kat.szám:011107)</t>
  </si>
  <si>
    <t>71-001-48.1.1.1.2-0543077</t>
  </si>
  <si>
    <t>Kábeltálca elhelyezése, tartószerkezet nélkül, bármely szélességben, idomok nélkül, száraz belsőtéri használatra, falra rögzítve, szélesség: 200 mm-ig, oldalmagasság: 60 mm OBO MKSM 620, kábeltálca perforált 1,00 mm, 60x200 mm, FS szalaghorganyzott,</t>
  </si>
  <si>
    <t>Cikkszám: 6059004</t>
  </si>
  <si>
    <t>71-001-49.1-0543478</t>
  </si>
  <si>
    <t>Kábeltálca tartószerkezetek elhelyezése, falra rögzítéshez OBO AW 15/21 falikonzol 1,5 kN 210 mm, FT tűzihorganyzott, Cikkszám: 6420680</t>
  </si>
  <si>
    <t>71-001-50.1.1.2-0543112</t>
  </si>
  <si>
    <t>Kábeltálca kiegészítő elemeinek elhelyezése, száraz belsőtéri használatú,szélesség: 200 mm-ig, oldalmagasság: 60 mm,összekötő anyagokkal ,járulékos munkákkal együtt. OBO Kábeltálca válaszfal 60mm, FS szalaghorganyzott, Cikkszám: 6062068</t>
  </si>
  <si>
    <t>71-002-1.4-0213025</t>
  </si>
  <si>
    <r>
      <t>Szigetelt vezeték elhelyezése védőcsőbe húzva vagy vezetékcsatornába fektetve, rézvezetővel, leágazó kötésekkel, szigetelés ellenállás méréssel, a szerelvényekhez csatlakozó vezetékvégek bekötése nélkül, keresztmetszet: 25-35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 xml:space="preserve"> PannonCom-Kábel H07V-K</t>
    </r>
  </si>
  <si>
    <r>
      <t>450/750V 1x25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, hajlékony rézvezetővel (Mkh)</t>
    </r>
  </si>
  <si>
    <t>71-002-1.5-0213050</t>
  </si>
  <si>
    <r>
      <t>Szigetelt vezeték elhelyezése védőcsőbe húzva vagy vezetékcsatornába fektetve, rézvezetővel, leágazó kötésekkel, szigetelés ellenállás méréssel, a szerelvényekhez csatlakozó vezetékvégek bekötése nélkül, keresztmetszet: 50-70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 xml:space="preserve"> PannonCom-Kábel H07V-K</t>
    </r>
  </si>
  <si>
    <r>
      <t>450/750V 1x50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, hajlékony rézvezetővel (Mkh)</t>
    </r>
  </si>
  <si>
    <t>71-002-17.1-0339168</t>
  </si>
  <si>
    <r>
      <t>Hiradóstechnikai és vezérlőkábel elhelyezése előre elkészített tartószerkezetre, 3-48 erű rézvezetővel, keresztmetszet: 1,0-2,5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 xml:space="preserve"> PannonCom-Kábel YSLY-JZ típusú vezérlőkábel 3x1,5 mm</t>
    </r>
    <r>
      <rPr>
        <vertAlign val="superscript"/>
        <sz val="10"/>
        <color indexed="8"/>
        <rFont val="Times New Roman CE"/>
        <charset val="238"/>
      </rPr>
      <t>2</t>
    </r>
  </si>
  <si>
    <t>71-002-21.1-0000013</t>
  </si>
  <si>
    <r>
      <t>Kábelszerű vezeték elhelyezése előre elkészített tartószerkezetre, 1-12 erű rézvezetővel, elágazó dobozokkal és kötésekkel, szigetelési elenállás méréssel, a szerelvényekhez csatlakozó vezetékvégek bekötése nélkül, keresztmetszet: 0,5-2,5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 xml:space="preserve"> YSLCY-Jz</t>
    </r>
  </si>
  <si>
    <r>
      <t>300/500V  5x 1,5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,hajlékony rézvezetővel</t>
    </r>
  </si>
  <si>
    <t>71-002-21.1-0221521</t>
  </si>
  <si>
    <r>
      <t>Kábelszerű vezeték elhelyezése előre elkészített tartószerkezetre, 1-12 erű rézvezetővel, elágazó dobozokkal és kötésekkel, szigetelési elenállás méréssel, a szerelvényekhez csatlakozó vezetékvégek bekötése nélkül, keresztmetszet: 0,5-2,5 mm</t>
    </r>
    <r>
      <rPr>
        <vertAlign val="superscript"/>
        <sz val="10"/>
        <color indexed="8"/>
        <rFont val="Times New Roman CE"/>
        <charset val="238"/>
      </rPr>
      <t>2</t>
    </r>
  </si>
  <si>
    <r>
      <t>PannonCom-Kábel NYM 300/500V 3x1,5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, tömör rézvezetővel (MBCu)</t>
    </r>
  </si>
  <si>
    <t>71-002-21.1-0221522</t>
  </si>
  <si>
    <r>
      <t>PannonCom-Kábel NYM 300/500V 3x2,5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, tömör rézvezetővel (MBCu)</t>
    </r>
  </si>
  <si>
    <t>71-002-21.1-0221541</t>
  </si>
  <si>
    <r>
      <t>PannonCom-Kábel NYM 300/500V 4x1,5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, tömör rézvezetővel (MBCu)</t>
    </r>
  </si>
  <si>
    <t>71-002-21.1-0221542</t>
  </si>
  <si>
    <r>
      <t>PannonCom-Kábel NYM 300/500V 4x2,5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, tömör rézvezetővel (MBCu)</t>
    </r>
  </si>
  <si>
    <t>71-002-21.1-0221561</t>
  </si>
  <si>
    <r>
      <t>PannonCom-Kábel NYM 300/500V 5x1,5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, tömör rézvezetővel (MBCu)</t>
    </r>
  </si>
  <si>
    <t>71-002-21.1-0221562</t>
  </si>
  <si>
    <r>
      <t>PannonCom-Kábel NYM 300/500V 5x2,5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, tömör rézvezetővel (MBCu)</t>
    </r>
  </si>
  <si>
    <t>71-002-21.2-0221524</t>
  </si>
  <si>
    <r>
      <t>Kábelszerű vezeték elhelyezése előre elkészített tartószerkezetre, 1-12 erű rézvezetővel, elágazó dobozokkal és kötésekkel, szigetelési elenállás méréssel, a szerelvényekhez csatlakozó vezetékvégek bekötése nélkül, keresztmetszet: 4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 xml:space="preserve"> PannonCom-Kábel</t>
    </r>
  </si>
  <si>
    <r>
      <t>NYM 300/500V 3x4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, tömör rézvezetővel (MBCu)</t>
    </r>
  </si>
  <si>
    <t>71-002-21.2-0221564</t>
  </si>
  <si>
    <r>
      <t>NYM 300/500V 5x4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, tömör rézvezetővel (MBCu)</t>
    </r>
  </si>
  <si>
    <t>71-002-51.1-0000001</t>
  </si>
  <si>
    <r>
      <t>Tűzálló és halogénmentes szigetelésű kábel,  fektetése kézi erővel, védőcsőbe húzva, kábeltálcára rögzítve, keresztmetszet: 1,5-2,5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, Tűzálló kábel halogénmentes, FE180/E90 NHXH-J  3x  1,5 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,funkció megtató bilincseléssel. bilincsekkel együtt.</t>
    </r>
  </si>
  <si>
    <t>71-002-53.7-0000002</t>
  </si>
  <si>
    <r>
      <t>Műanyag szigetelésű energiaátviteli és irányítás-technikai kábel fektetése kézi erővel, kábelárokba vagy kábelcsatornába, keresztező akadályok alatt, tömeghatár: 5,01-14,00 kg/m NYCWY 4x240/120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 xml:space="preserve"> 0,6 /1KV földkábel</t>
    </r>
  </si>
  <si>
    <t>71-002-54.2-0336645</t>
  </si>
  <si>
    <r>
      <t>Műanyag szigetelésű energiaátviteli és irányítás-technikai kábel elhelyezése előre beépített tartószerkezetre, rögzítés nélkül, tömeghatár: 0,36-0,65 kg/m PannonCom-Kábel NYY-J 0,6/1 kV 5x4 mm</t>
    </r>
    <r>
      <rPr>
        <vertAlign val="superscript"/>
        <sz val="10"/>
        <color indexed="8"/>
        <rFont val="Times New Roman CE"/>
        <charset val="238"/>
      </rPr>
      <t>2</t>
    </r>
  </si>
  <si>
    <t>71-002-54.3-0336649</t>
  </si>
  <si>
    <r>
      <t>Műanyag szigetelésű energiaátviteli és irányítás-technikai kábel elhelyezése előre beépített tartószerkezetre, rögzítés nélkül, tömeghatár: 0,66-1,00 kg/m PannonCom-Kábel NYY-J 0,6/1 kV 5x10 mm</t>
    </r>
    <r>
      <rPr>
        <vertAlign val="superscript"/>
        <sz val="10"/>
        <color indexed="8"/>
        <rFont val="Times New Roman CE"/>
        <charset val="238"/>
      </rPr>
      <t>2</t>
    </r>
  </si>
  <si>
    <t>71-002-54.4-0336651</t>
  </si>
  <si>
    <r>
      <t>Műanyag szigetelésű energiaátviteli és irányítás-technikai kábel elhelyezése előre beépített tartószerkezetre, rögzítés nélkül, tömeghatár: 1,01-1,50 kg/m PannonCom-Kábel NYY-J 0,6/1 kV 5x25 mm</t>
    </r>
    <r>
      <rPr>
        <vertAlign val="superscript"/>
        <sz val="10"/>
        <color indexed="8"/>
        <rFont val="Times New Roman CE"/>
        <charset val="238"/>
      </rPr>
      <t>2</t>
    </r>
  </si>
  <si>
    <t>71-002-54.5-0336653</t>
  </si>
  <si>
    <r>
      <t>Műanyag szigetelésű energiaátviteli és irányítás-technikai kábel elhelyezése előre beépített tartószerkezetre, rögzítés nélkül, tömeghatár: 1,51-2,50 kg/m PannonCom-Kábel NYY-J 0,6/1 kV 5x35 mm</t>
    </r>
    <r>
      <rPr>
        <vertAlign val="superscript"/>
        <sz val="10"/>
        <color indexed="8"/>
        <rFont val="Times New Roman CE"/>
        <charset val="238"/>
      </rPr>
      <t>2</t>
    </r>
  </si>
  <si>
    <t>71-005-1.11.1.1.1-0231418</t>
  </si>
  <si>
    <t>Komplett világítási  és telekommunikációs szerelvények, Csatlakozóaljzat elhelyezése, süllyesztve, 16A, földelt, egyes csatlakozóaljzat (2P+F) LEGRAND Plexo 55 falonkívüli 2P+F aljzat csapófedéllel, csavaros, komplett, szürke (Kat.szám:069733)</t>
  </si>
  <si>
    <t>71-005-2.53.2-0546861</t>
  </si>
  <si>
    <t>Összeépíthető világítási  és telekommunikációs szerelvények elemei; Kapcsoló/nyomó/csatlakozó betét elhelyezése fedéllel (keret nélkül), kétpólusú LEGRAND Valena Life kétpólusú kapcsoló 16 AX fehér (Kat.szám:752102)</t>
  </si>
  <si>
    <t>71-005-2.53.4-0546879</t>
  </si>
  <si>
    <t>Összeépíthető világítási  és telekommunikációs szerelvények elemei; Kapcsoló/nyomó/csatlakozó betét elhelyezése fedéllel (keret nélkül), kétáramkörös (csillár) LEGRAND Valena Life csillárkapcsoló 10 AX fehér (Kat.szám:752105)</t>
  </si>
  <si>
    <t>71-005-2.53.5-0546904</t>
  </si>
  <si>
    <t xml:space="preserve">Összeépíthető világítási  és telekommunikációs szerelvények elemei; Kapcsoló/nyomó/csatlakozó betét elhelyezése fedéllel (keret nélkül), alternatív (váltó) LEGRAND Valena Life váltóérintkezős nyomó fehér (Kat.szám:752111)                                  </t>
  </si>
  <si>
    <t>(SWITCH DIM szabályozás részére )</t>
  </si>
  <si>
    <t>71-005-2.53.5-0546936</t>
  </si>
  <si>
    <t>Összeépíthető világítási  és telekommunikációs szerelvények elemei; Kapcsoló/nyomó/csatlakozó betét elhelyezése fedéllel (keret nélkül), alternatív (váltó) LEGRAND Valena Life váltóérintkezős nyomó IP44 fehér (Kat.szám:752171)</t>
  </si>
  <si>
    <t>71-005-2.53.9-0546836</t>
  </si>
  <si>
    <t>Összeépíthető világítási  és telekommunikációs szerelvények elemei; Kapcsoló/nyomó/csatlakozó betét elhelyezése fedéllel (keret nélkül), fényerőszabályzós LEGRAND Valena Life nyomógombos fényerőszabályzó, 2 vezetékes - minden lámpatípushoz fehér</t>
  </si>
  <si>
    <t>(Kat.szám:752162)</t>
  </si>
  <si>
    <t>71-005-2.63.1.1-0530836</t>
  </si>
  <si>
    <t>Összeépíthető világítási  és telekommunikációs szerelvények elemei; Csatlakozóaljzat (dugaszolóaljzat) elhelyezése, földelt, egyes LEGRAND Program Mosaic 2P+F csatlakozóaljzat max. 4mm, csavaros, 2 modul, fehér (Kat.szám:077213)</t>
  </si>
  <si>
    <t>71-005-2.63.1.1-0530837</t>
  </si>
  <si>
    <t>Összeépíthető világítási  és telekommunikációs szerelvények elemei; Csatlakozóaljzat (dugaszolóaljzat) elhelyezése, földelt, egyes LEGRAND Program Mosaic 2P+F csatlakozóaljzat reteszelt, csavaros, 2 modul, piros (Kat.szám:077214)</t>
  </si>
  <si>
    <t>71-005-2.63.1.1-0530838</t>
  </si>
  <si>
    <t>Összeépíthető világítási  és telekommunikációs szerelvények elemei; Csatlakozóaljzat (dugaszolóaljzat) elhelyezése, földelt, egyes LEGRAND Program Mosaic 2P+F csatlakozóaljzat gyermekvédett, rugós, 2 modul, zöld (Kat.szám:077216)</t>
  </si>
  <si>
    <t>71-005-2.63.1.1-0547176</t>
  </si>
  <si>
    <t>Összeépíthető világítási  és telekommunikációs szerelvények elemei; Csatlakozóaljzat (dugaszolóaljzat) elhelyezése, földelt, egyes LEGRAND Valena Life 2P+F csatlakozóaljzat gyermekvédelemmel, csapófedéllel, IP44 fehér (Kat.szám:753119)</t>
  </si>
  <si>
    <t>71-005-2.63.1.1-0547190</t>
  </si>
  <si>
    <t>Összeépíthető világítási  és telekommunikációs szerelvények elemei; Csatlakozóaljzat (dugaszolóaljzat) elhelyezése, földelt, egyes LEGRAND Valena Life 2P+F csatlakozóaljzat gyermekvédelem nélkül, csavaros vezetékbekötéssel fehér (Kat.szám:753125)</t>
  </si>
  <si>
    <t>71-005-2.98.1.1-0547381</t>
  </si>
  <si>
    <t>Összeépíthető világítási  és telekommunikációs szerelvények elemei; Keret elhelyezése, egyes keret, vízszintes LEGRAND Valena Life egyes keret fehér (Kat.szám:754001)</t>
  </si>
  <si>
    <t>71-005-2.98.1.1-0547385</t>
  </si>
  <si>
    <t>Összeépíthető világítási  és telekommunikációs szerelvények elemei; Keret elhelyezése, egyes keret, vízszintes LEGRAND Valena Life egyes keret, vízmentes, IP44 fehér (Kat.szám:754021)</t>
  </si>
  <si>
    <t>71-005-2.98.9-0530729</t>
  </si>
  <si>
    <t>Összeépíthető világítási  és telekommunikációs szerelvények elemei; Keret elhelyezése, egyterű keret LEGRAND Program Mosaic keret 1x6 modul, vízszintes, fehér (Kat.szám:078816)</t>
  </si>
  <si>
    <t>71-005-2.98.9-0530905</t>
  </si>
  <si>
    <t>Összeépíthető világítási  és telekommunikációs szerelvények elemei; Keret elhelyezése, egyterű keret LEGRAND Program Mosaic keret, 6 modul, vízszintes, fehér, antimikrobiális (Kat.szám:078726)</t>
  </si>
  <si>
    <t>71-005-54-0000126</t>
  </si>
  <si>
    <t>Érintés nélküli ajtónyitó gomb felszerelése,előre elkészített tartószerkezetre,járulékos munkákkal együtt. CR-B06 Optikai nyomógomb, LED visszajelzés: Kék fény készenlétben és piros fény érzékeléskor IP55 védettség.</t>
  </si>
  <si>
    <t>71-006-17.1-0000001</t>
  </si>
  <si>
    <t>Összeépíthető működtető és jelzőberendezésekelemei; Jelenlét érzékelő elhelyezése,előre elkészitett tartószerkezetre, LUXOMAT mennyezeti 360 fokos, IP54, fehér, érzékelési terület átmérő 10m,  megvilágítási küszöbértéke ca. 10-2000 lx</t>
  </si>
  <si>
    <t>71-007-11.2.1.2-0313632</t>
  </si>
  <si>
    <t>Egyéb kézi működtetésű terheléskapcsoló elhelyezése, műanyag tokozással, 63 A-ig, 2 pólusú GANZ KK KKM0-20-6001 2 pólusú, 0-1 állású be-ki kapcsoló</t>
  </si>
  <si>
    <t>71-009-1.4-0000009</t>
  </si>
  <si>
    <t>ENERGIA ELOSZTÁS: Elosztó szekrény, belső vezetékezéssel készre szerelve, összes tartozékkal,  szekrény és készülékek, rajz szerint.,járulékos munkákkal együtt. "E2" jelű elosztó szekrény</t>
  </si>
  <si>
    <t>71-009-1.4-0000010</t>
  </si>
  <si>
    <t>ENERGIA ELOSZTÁS: Elosztó szekrény, belső vezetékezéssel készre szerelve, összes tartozékkal,  szekrény és készülékek, rajz szerint.,járulékos munkákkal együtt. "E3" jelű elosztó szekrény</t>
  </si>
  <si>
    <t>71-009-1.4-0000011</t>
  </si>
  <si>
    <t>ENERGIA ELOSZTÁS: Elosztó szekrény, belső vezetékezéssel készre szerelve, összes tartozékkal,  szekrény és készülékek, rajz szerint.,járulékos munkákkal együtt. "EI" jelű elosztó szekrény</t>
  </si>
  <si>
    <t>71-009-1.4-0000012</t>
  </si>
  <si>
    <t>ENERGIA ELOSZTÁS: Elosztó szekrény, belső vezetékezéssel készre szerelve, összes tartozékkal,  szekrény és készülékek, rajz szerint.,járulékos munkákkal együtt. "EG" jelű elosztó szekrény</t>
  </si>
  <si>
    <t>71-009-4.9</t>
  </si>
  <si>
    <t>Áramköri elosztók (elosztószekrények) tartozékainak elhelyezése Ft v.réz földelő tuskó beépítése járulékos munkákkal együtt. Ft-2 s.réz EPH földelő tönk padlóba (40x40x48)</t>
  </si>
  <si>
    <t>71-010-1.1-0000001</t>
  </si>
  <si>
    <t>Felületre szerelt lámpatest elhelyezése előre elkészített tartószerkezetre X-WALL K9 LED 1300LM PLX E IP44 840 ,IK06 kétírányú fényszórású,fali lámpatest "K9"jelű</t>
  </si>
  <si>
    <t>71-010-1.2-0000011</t>
  </si>
  <si>
    <t>Álmennyezeti lámpatest elhelyezése előre elkészített tartószerkezetre  X-LINE LED  18W G/K, L-1200mm  IP44,IK04 "K1"</t>
  </si>
  <si>
    <t>71-010-1.2-0000012</t>
  </si>
  <si>
    <t>Álmennyezeti lámpatest elhelyezése előre elkészített tartószerkezetre  X-LINE LED  18W G/K, L-1200mm  IP44,IK04,inverteres "K2"</t>
  </si>
  <si>
    <t>71-010-1.2.1-0000314</t>
  </si>
  <si>
    <t>Álmennyezeti lámpatest, felszerelése,előre elkészített tartószerkezetre   LUXIONA BERYL LED K  15W ,1400lm, IP65  "Q" jelű</t>
  </si>
  <si>
    <t>71-010-1.2.1-0000315</t>
  </si>
  <si>
    <t>Álmennyezeti lámpatest, felszerelése,előre elkészített tartószerkezetre   LUXIONA BERYL LED K  15W ,1400lm, IP65,inverteres  "Q1" jelű</t>
  </si>
  <si>
    <t>71-010-3.5-0000005</t>
  </si>
  <si>
    <t>LUXIONA  AGAT LED SMOOTH G/K 5400LM MICRO-PRM E 840 / 600X600,IP54,IK04,elektronikus előtéttel.inverteres Álmennyezeti lámpatest elhelyezése előre elkészített tartószerkezetre,járulékos munkákkal együtt "L3"jelű</t>
  </si>
  <si>
    <t>71-010-3.5-0000006</t>
  </si>
  <si>
    <t>LUXIONA  AGAT LED SMOOTH G/K 5400LM MICRO-PRM E 840 / 600X600,IP54,IK04,elektronikus előtéttel. Álmennyezeti lámpatest elhelyezése előre elkészített tartószerkezetre,járulékos munkákkal együtt "L2"jelű</t>
  </si>
  <si>
    <t>71-010-3.5-0000007</t>
  </si>
  <si>
    <t>RUBIN LOOK LED SMOOTH 5400LM MICRO-PRM E  / 600X600,IP54,IK04,elektronikus előtéttel. Mennyezeti lámpatest elhelyezése előre elkészített tartószerkezetre,járulékos munkákkal együtt "L"jelű</t>
  </si>
  <si>
    <t>71-010-3.5-0000008</t>
  </si>
  <si>
    <t>RUBIN LOOK LED SMOOTH 5400LM MICRO-PRM E  / 600X600,IP54,IK04,elektronikus előtéttel.inverteres Mennyezeti lámpatest elhelyezése előre elkészített tartószerkezetre,járulékos munkákkal együtt "L1"jelű</t>
  </si>
  <si>
    <t>71-010-3.5-0000010</t>
  </si>
  <si>
    <t>LUXIONA  AGAT LED SMOOTH G/K 5400LM MICRO-PRM E 840 /1196 X 296mm 36W,IP65,IK08 5400lm, (switch dim szabályozható előtéttel) Álmennyezeti lámpatest elhelyezése előre elkészített tartószerkezetre,járulékos munkákkal együtt "M"jelű</t>
  </si>
  <si>
    <t>71-010-3.5-0000011</t>
  </si>
  <si>
    <t>LUXIONA  AGAT LED SMOOTH G/K 5400LM , /1196 X 296mm 36W,IP65,IK08 5400lm, (switch dim szabályozható előtéttel) Álmennyezeti lámpatest elhelyezése előre elkészített tartószerkezetre,járulékos munkákkal együtt "M1"jelű</t>
  </si>
  <si>
    <t>71-010-12.1-0000126</t>
  </si>
  <si>
    <t>Menekülési útvonal jelző világítási lámpatestek elhelyezése, piktogrammal  falon kívüli kivitelben,járulékos munkákkal együtt. LUXIONA  OPRAVA HL 3,2W LED akkumulátoros 3h ,IP65,</t>
  </si>
  <si>
    <t>71-010-57.1.1-0146226</t>
  </si>
  <si>
    <t>Világítási sínrendszer szerelése, mennyezeti, 45 fokos , oldalfali, beépíthető vagy lépésálló kivitelben Life Light Led, Leddiszkont Led szalag alusín, lépésálló, IP65 vízálló, bármilyen led szalaghoz. Garancia 2 év! Csz: LLLSZASIN1MLEPESIP65SZETT</t>
  </si>
  <si>
    <t>71-011-6.2.2.3.1-0147075</t>
  </si>
  <si>
    <t>LED-es fényforrások, dekorációs világítás céljára (színes fényű is), vonalszerű kivitelben, szalagok és kiegészítőinek elhelyezése, szalagok Life Light Led, Leddiszkont, led szalag, 12V, 14,4W, 600 Lumen, 250 Lux/méter, 120°, RGB, IP68, fehér</t>
  </si>
  <si>
    <t>nyákgarancia 2 év, 16x4mm, kiválóan alkalmas rejtett világítások, képek, üveg vitrinek, bemutató-bár és konyhapultok megvilágításához! Csz.: LLSZIP68505060L2EVRGB</t>
  </si>
  <si>
    <t>71-011-6.11.2-0147099</t>
  </si>
  <si>
    <t>LED-es fényforrások, tápegységei, üzleti felhasználásra Life Light Led, Leddiszkont, tápegység 150W, IP20, garancia 2 év, 210x100x43mm, ipari felhasználásra is alkalma akár 24 órás üzemidőre is! terhelhetőség 100%! Csz.: LLTF12,5A150W</t>
  </si>
  <si>
    <t>71-013-33</t>
  </si>
  <si>
    <t>Villám- és érintésvédelmi hálózatok, túlfeszültség levezetők és tartozékok elhelyezése, parapet csatornába vagy dugalj mögé szerelhető kivitelben, 1 fázisú, 3 vezetős (D fokozat) DEHNflex</t>
  </si>
  <si>
    <t>71-015-1-0546366</t>
  </si>
  <si>
    <t>Szerverek és hálózatok védelme, szünetmentes áramforrás elhelyezése LEGRAND 800VA/400W egyfázisú szünetmentes áramforrás, vonali-interaktív-VI; Becsűlt áthidalási idő: 5-30 perc; Kimenet: Gyermekvédett háztartási csatlakzóaljzat (Schuko) + IEC-320-C13</t>
  </si>
  <si>
    <t>informatikai aljzat ; Részlegesen szinuszos kimenet; USB kommunikációs porttal és ingyenes diagnosztikai/felügyeleti szoftverrel; Áramkimaradás, áramlökés, feszültség-ingadozás, tranziens-túlfeszültség valamint túlterhelés és rövidzárlat elleni</t>
  </si>
  <si>
    <t>védelemmel; Tranziens túlfeszültség-védett RJ45/RJ11 IN/OUT csatlakozók; Automata feszültségszabályzóval és EMI/RFI szűrővel felszerelve; Automata öndiagnosztika minden bekapcsoláskor; Hangriasztás a hálózati feszültség kimaradásakor + LED</t>
  </si>
  <si>
    <t>állapotjelzők ; Túlterhelés elleni automata/visszakapcsolható megszakítóval ellátva (rövidzárlat védelem az inverterrel) ; Akkumulátor védelem túltöltés és mélykisülés ellen; inteligens akkumulátor töltés; DC üzemű indítás; LEGRAND Niky típus</t>
  </si>
  <si>
    <t>(Kat.szám:310010x1)</t>
  </si>
  <si>
    <t>71-015-2-0332129</t>
  </si>
  <si>
    <t xml:space="preserve">Kisebb objektumok szünetmentes energiaellátására alkalmas szünetmentes áramforrások BPS EATON 9130 6000 szünetmentes áramforrás, 6000VA, áthidalási idő: 10 perc max. 172 percig bővíthető, valódi ON LINE, 1/1 fázisú, szinusz kimenet, torony kivitel, soros </t>
  </si>
  <si>
    <t>és USB port, software, 244x542x574 mm/75,5 kg, Cikksz: 9130-6000-10</t>
  </si>
  <si>
    <t>71-015-11.2.4-0000001</t>
  </si>
  <si>
    <t>Transzformátor elhelyezése,előre elkészített tartószerkezetre, nyitott vagy szellőzötten zárt kivitelben, háromfázisú, Leválasztó transzformátor  Lt-6,3 tip. dobozolt,kivitelű (medika szigetelt hálózat) BTZ-6,3  6,3kVA-es bizt.transzf. (3fáz.)</t>
  </si>
  <si>
    <t>74-001-1.3.1.3</t>
  </si>
  <si>
    <t>Hagyományos tűzjelző rendszerek kiépítése előre elkészített tartószerkezetre, kiépített kábelezésre, hagyományos eszközök elhelyezése,kézi jelzésadók  IP67-es kültéri kézi jelzésadó 2 váltó kontaktussal, piros színben, műanyag nyomólappal (TÁVKIOLDÁS)</t>
  </si>
  <si>
    <t>71-001-1.1.1.2.2-0110054</t>
  </si>
  <si>
    <t>Merev, simafalú műanyag védőcső elhelyezése, elágazó dobozokkal, előre elkészített falhoronyba, vékonyfalú kivitelben, gyenge mechanikai igénybevételre, Névleges méret: 20-32 mm HYDRO-THERM Mü II. vékonyfalú védőcső, 25 mm, Kód: MU-II 25</t>
  </si>
  <si>
    <t>72-041-15.2-0110093</t>
  </si>
  <si>
    <t>Patch panel elhelyezése előre kialakított rack szekrényben, 4-96 Port, RJ 45 Cat. 6 komplett PannonCom-Kábel Fibrain patch panel, UTP cat 6, 24 port, 1U, Csz: XQ100.200</t>
  </si>
  <si>
    <t>33-063-3.2.1</t>
  </si>
  <si>
    <r>
      <t>Horonyvésés, téglafalban, 8 cm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 xml:space="preserve"> keresztmetszetig</t>
    </r>
  </si>
  <si>
    <t>33-063-6.2.1</t>
  </si>
  <si>
    <t>Fészekfúrás elektromos dobozok részére, P4 pórusbeton falazatban, Ø: 65 mm</t>
  </si>
  <si>
    <t>71-001-11.1.1-0123024</t>
  </si>
  <si>
    <t>Elágazó doboz illetve szerelvénydoboz elhelyezése, süllyesztve, fészekvésés nélkül, Névleges méret: Ø68 mm-ig, 2xØ68 mm-ig vagy négyzetes kivitelben, 30-60 mm mélységig, max. négyes sorolásig KAISER mélyített szerelvénydoboz téglafalba, ömlesztett</t>
  </si>
  <si>
    <t>kiszerelés, R: 1555-41</t>
  </si>
  <si>
    <t>71-005-2.62-0547086</t>
  </si>
  <si>
    <t>Összeépíthető világítási  és telekommunikációs szerelvények elemei; Telekommunikációs csatlakozóaljzat elhelyezése (műanyag borítóelemek nélkül) LEGRAND Valena InMatic 2xRJ45 Cat. 6 UTP csatlakozóaljzat mechanizmus (Kat.szám:753043)</t>
  </si>
  <si>
    <t>71-005-2.62-0547082</t>
  </si>
  <si>
    <t>Összeépíthető világítási  és telekommunikációs szerelvények elemei; Telekommunikációs csatlakozóaljzat elhelyezése (műanyag borítóelemek nélkül) LEGRAND Valena InMatic 1xRJ45 Cat. 6 UTP csatlakozóaljzat mechanizmus (Kat.szám:753042)</t>
  </si>
  <si>
    <t>71-005-2.82.2.2-0547356</t>
  </si>
  <si>
    <t>Összeépíthető világítási  és telekommunikációs szerelvények elemei; Fedlap elhelyezése telekommunikációs csatlakozóaljzathoz, PC, kettős LEGRAND Valena Life 2xRJ45 csatlakozóaljzat burkolat, címketartóval fehér (Kat.szám:755480)</t>
  </si>
  <si>
    <t>71-005-2.98.1.1-0547383</t>
  </si>
  <si>
    <t>Összeépíthető világítási  és telekommunikációs szerelvények elemei; Keret elhelyezése, egyes keret, vízszintes LEGRAND Valena Life egyes keret, címketartóval fehér (Kat.szám:754011)</t>
  </si>
  <si>
    <t>72-041-1.1.1.2.1-0110117</t>
  </si>
  <si>
    <t>Strukturált adatátviteli kábel elhelyezése tömör rézvezetővel, védőcsőbe húzva, kábeltálcára vagy kábelcsatornába fektetve, falikábel, 250 MHz frekvenciatartomány Cat.6 U/UTP PannonCom-Kábel Fibrain U/UTP falikábel cat.6, 350MHz, LSOH, kék, 305 m, Csz:</t>
  </si>
  <si>
    <t>XQ100.105</t>
  </si>
  <si>
    <t>72-041-6.1.2.2.1-0110110</t>
  </si>
  <si>
    <t>Strukturált adatátviteli kábel elhelyezése rézvezetővel, kábeltálcára vagy kábelcsatornába fektetve, szerelt patch kábel, 250-450 MHz átviteli sebesség Cat.6 U/UTP PannonCom-Kábel Fibrain patch kábel szerelt, U/UTP cat 6, PVC, szürke, 1 m, Csz: XQ200.001</t>
  </si>
  <si>
    <t>72-041-6.1.2.2.1-0110111</t>
  </si>
  <si>
    <t>Strukturált adatátviteli kábel elhelyezése rézvezetővel, kábeltálcára vagy kábelcsatornába fektetve, szerelt patch kábel, 250-450 MHz átviteli sebesség Cat.6 U/UTP PannonCom-Kábel Fibrain patch kábel szerelt, U/UTP cat 6, PVC, szürke, 2 m, Csz: XQ200.002</t>
  </si>
  <si>
    <t>72-041-152.1</t>
  </si>
  <si>
    <t>Diagnosztikai vizsgálat végpontokra számolva,vizsgálat műszerrel, vizsgálat eredményéről jegyzőkönyv készítése, rézkábel esetén</t>
  </si>
  <si>
    <t>76-001-1.1</t>
  </si>
  <si>
    <t>Első felülvizsgálat. MSZ HD 60364-6:2007 -re szerinti első felülvizsgálat ,szigetelés ellenállás méréssel Minősítő irat készítéssel.</t>
  </si>
  <si>
    <t>76-001-1.10-0000002</t>
  </si>
  <si>
    <t>Megvalósulási terv készítése</t>
  </si>
  <si>
    <t>76-001-1.10-0000003</t>
  </si>
  <si>
    <t>Felülvizsgálat. Érintésvédelmi felülvizsgálat és Minősítő irat készítése.</t>
  </si>
  <si>
    <t>76-001-1.10-0000005</t>
  </si>
  <si>
    <t>Megvilágítás mérés és jegyzőkönyv készítése.</t>
  </si>
  <si>
    <t>76-001-1.10-0000008</t>
  </si>
  <si>
    <t>Sugárzás veszélyjelző jelző rendszer kiépítése,járulékos munkákkal komplett,vezeték rendszer,kiépítéssel,járulékos munkákkal együtt. Orvostechnológiával egyeztetett kivitelezésben. A megrendelő igénye szerint.</t>
  </si>
  <si>
    <t>76-001-1.30-0000001</t>
  </si>
  <si>
    <t>Meglévő -bontandó  áramkörök ellenőrzése, beazonosítása, Bontandó kábel feszültségmentesítése,betápponti elosztóból való kikötéssel,a megbontott elosztó visszaállítása,üresen maradt kismegszakítók felíratozása"tartalék" szövegezéssel,járulékos munkákkal</t>
  </si>
  <si>
    <t>együtt.</t>
  </si>
  <si>
    <t>76-001-1.30-0000002</t>
  </si>
  <si>
    <t xml:space="preserve">Meglévő -bontandó  elosztók feszültségmentesítése,meglévő betápláló kábelek kikötése,a főelosztóból,a lebontás előtt az elmenő áramkörök hovatartozási ellenőrzése,ha szükséges azon áramkörök átterhelése az új létesítendő elosztóba melyek a felújítást nem </t>
  </si>
  <si>
    <t>érinti,de ezen szekrényekből voltam megtáplálva.</t>
  </si>
  <si>
    <t>76-001-1.30-0000005</t>
  </si>
  <si>
    <t>Új leágazó fővezeték csatlakoztatása a főelosztóba, leágazás beépítéssel,vezetékeléssel,túláramvédelmi eszközzel ,járulékos munkákkal együtt.</t>
  </si>
  <si>
    <t>76-001-1.30-0000102</t>
  </si>
  <si>
    <t>Felújítással nem érintett terület folyamatos energia ellátása a meglévő villamos hálózatról,a lépcsőház átépítési munkái alatt ideiglenes világítás biztosítása,járulékos munkákkal együtt.</t>
  </si>
  <si>
    <t>76-001-1.70-0000002</t>
  </si>
  <si>
    <t>EPH rendszer kialakítása. EPH gerinchálózat kialakítása épületgépészeti csőhálózat bekötése,szükséges bekötő elemekkel ,vezetékekkel,.járulékos munkákkal együtt. Csatlakozó vezetékek külön tételben szerepelnek.</t>
  </si>
  <si>
    <t>76-001-1.70-0000003</t>
  </si>
  <si>
    <t>EPH rendszer kialakítása. EPH gerinchálózat kialakítása, épület fémszerkezeti bekötése bekötése.szükséges bekötő elemekkel ,szemes saruzott vezetékekvégekkel,EPH csatlakozó sínekkel ,járulékos munkákkal együtt. járulékos munkákkal együtt. sugaras  EPH</t>
  </si>
  <si>
    <t>rendszer kialakítása.  Csatlakozó vezetékek külön tételben szerepelnek.</t>
  </si>
  <si>
    <t>76-002-1</t>
  </si>
  <si>
    <t>Felvonulási ideiglenes erősáramú csatlakozóhely létesítése járulékos munkákkal együtt. IFSZ 6060/250k tip. felvonulási szekrény</t>
  </si>
  <si>
    <t>76-002-1-0000002</t>
  </si>
  <si>
    <t>Felvonulási ideiglenes erőáramú csatlakozóhely létesítése járulékos munkákkal együtt. IFSZ 2540/80k tip. felvonulási szekrény</t>
  </si>
  <si>
    <t>76-002-1-0000004</t>
  </si>
  <si>
    <t>Átadás, átvételi jegyzőkönyv készítése,adminisztrációs munkák elvégzése.</t>
  </si>
  <si>
    <t>Klt.</t>
  </si>
  <si>
    <t>76-002-1.10-0000008</t>
  </si>
  <si>
    <t>Felülvizsgálat. Érintésvédelmi felülvizsgálat és Minősítő irat készítése. IFSZ 2540/80k tip. felvonulási szekrény IFSZ 6060/250k tip. felvonulási szekrény</t>
  </si>
  <si>
    <t>76-002-32.4-0236505</t>
  </si>
  <si>
    <t>Felvonulási ideiglenes erőáramú csatlakozóhely létesítése járulékos munkákkal együtt. Gumiköpenyes kábel fektetése kézi erővel,közepes mechanikai igénybevételre, kábel árokba vagy kábelcsatornába  (gépek bekötéséhez is), tömeghatár: 1,01-1,50 kg/m</t>
  </si>
  <si>
    <r>
      <t>PannonCom-Kábel H07RN-F 450/750V gumiköpenyes vezeték 5x10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, rézérrel (GT)</t>
    </r>
  </si>
  <si>
    <t>76-002-32.5-0236506</t>
  </si>
  <si>
    <t>Felvonulási ideiglenes erőáramú csatlakozóhely létesítése járulékos munkákkal együtt. Gumiköpenyes kábel fektetése kézi erővel, közepes mechanikai igénybevételre, kábel árokba vagy kábelcsatornába (gépek bekötéséhez is), tömeghatár: 1,51-2,50 kg/m</t>
  </si>
  <si>
    <r>
      <t>PannonCom-Kábel H07RN-F 450/750V gumiköpenyes vezeték 5x16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, rézérrel (GT)</t>
    </r>
  </si>
  <si>
    <t>79-001-1.3-0000002</t>
  </si>
  <si>
    <t>Épületgépészeti berendezések bekötése. Légkezelő vezérlőszekrény bekötése. (szekrényt a gépészet szállítja)</t>
  </si>
  <si>
    <t>79-001-1.3-0000003</t>
  </si>
  <si>
    <t>Épületgépészeti berendezések bekötése. Légkezelő  bekötése.</t>
  </si>
  <si>
    <t>79-001-1.8</t>
  </si>
  <si>
    <t>Épületgépészeti berendezések bekötése. keringető szivattyú, bekötése,beüzemelése.</t>
  </si>
  <si>
    <t>79-001-1.10</t>
  </si>
  <si>
    <t>Épületgépészeti berendezések bekötése. Szellőző ventillátorok bekötése,beüzemelése.</t>
  </si>
  <si>
    <t>79-001-1.11-0000010</t>
  </si>
  <si>
    <t>Épületgépészeti berendezések bekötése. Nyítómotor bekötése,beüzemelése.</t>
  </si>
  <si>
    <t>79-001-1.13-0000206</t>
  </si>
  <si>
    <t>Épületgépészeti berendezések bekötése. Minikonyha bekötése,üzembe helyezéssel,járulékos munkákkal együtt.</t>
  </si>
  <si>
    <t>Anyag</t>
  </si>
  <si>
    <t>Díj</t>
  </si>
</sst>
</file>

<file path=xl/styles.xml><?xml version="1.0" encoding="utf-8"?>
<styleSheet xmlns="http://schemas.openxmlformats.org/spreadsheetml/2006/main">
  <numFmts count="7">
    <numFmt numFmtId="6" formatCode="#,##0\ &quot;Ft&quot;;[Red]\-#,##0\ &quot;Ft&quot;"/>
    <numFmt numFmtId="43" formatCode="_-* #,##0.00\ _F_t_-;\-* #,##0.00\ _F_t_-;_-* &quot;-&quot;??\ _F_t_-;_-@_-"/>
    <numFmt numFmtId="164" formatCode="#,##0\ &quot;Ft&quot;"/>
    <numFmt numFmtId="165" formatCode="############"/>
    <numFmt numFmtId="166" formatCode="#,##0.000"/>
    <numFmt numFmtId="167" formatCode="0.000"/>
    <numFmt numFmtId="168" formatCode="#,##0.00\ &quot;Ft&quot;"/>
  </numFmts>
  <fonts count="3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10"/>
      <color indexed="9"/>
      <name val="Arial"/>
      <family val="2"/>
      <charset val="238"/>
    </font>
    <font>
      <sz val="10"/>
      <name val="Arial CE"/>
      <charset val="238"/>
    </font>
    <font>
      <b/>
      <sz val="16"/>
      <name val="Arial CE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erc time"/>
      <charset val="2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6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 CE"/>
      <charset val="238"/>
    </font>
    <font>
      <sz val="10"/>
      <color theme="1"/>
      <name val="Times New Roman CE"/>
      <charset val="238"/>
    </font>
    <font>
      <vertAlign val="superscript"/>
      <sz val="10"/>
      <color indexed="8"/>
      <name val="Times New Roman CE"/>
      <charset val="238"/>
    </font>
    <font>
      <sz val="10"/>
      <color indexed="8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3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43" fontId="15" fillId="0" borderId="0" applyFont="0" applyFill="0" applyBorder="0" applyAlignment="0" applyProtection="0"/>
    <xf numFmtId="0" fontId="23" fillId="0" borderId="0"/>
  </cellStyleXfs>
  <cellXfs count="177">
    <xf numFmtId="0" fontId="0" fillId="0" borderId="0" xfId="0"/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3" fontId="0" fillId="0" borderId="0" xfId="0" applyNumberFormat="1" applyFill="1"/>
    <xf numFmtId="0" fontId="2" fillId="0" borderId="0" xfId="0" applyFont="1"/>
    <xf numFmtId="3" fontId="2" fillId="0" borderId="0" xfId="0" applyNumberFormat="1" applyFont="1"/>
    <xf numFmtId="0" fontId="4" fillId="0" borderId="0" xfId="0" applyFont="1"/>
    <xf numFmtId="3" fontId="4" fillId="0" borderId="0" xfId="0" applyNumberFormat="1" applyFont="1"/>
    <xf numFmtId="3" fontId="1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1" applyFont="1" applyBorder="1" applyAlignment="1">
      <alignment horizontal="centerContinuous" vertical="top" wrapText="1"/>
    </xf>
    <xf numFmtId="164" fontId="7" fillId="0" borderId="1" xfId="1" applyNumberFormat="1" applyFont="1" applyBorder="1" applyAlignment="1">
      <alignment horizontal="centerContinuous" vertical="top" wrapText="1"/>
    </xf>
    <xf numFmtId="0" fontId="1" fillId="0" borderId="0" xfId="1"/>
    <xf numFmtId="0" fontId="1" fillId="0" borderId="1" xfId="1" applyBorder="1" applyAlignment="1">
      <alignment wrapText="1"/>
    </xf>
    <xf numFmtId="164" fontId="1" fillId="0" borderId="1" xfId="1" applyNumberFormat="1" applyBorder="1" applyAlignment="1">
      <alignment wrapText="1"/>
    </xf>
    <xf numFmtId="0" fontId="8" fillId="2" borderId="1" xfId="1" applyFont="1" applyFill="1" applyBorder="1" applyAlignment="1">
      <alignment horizontal="center" vertical="top" wrapText="1"/>
    </xf>
    <xf numFmtId="164" fontId="8" fillId="2" borderId="1" xfId="1" applyNumberFormat="1" applyFont="1" applyFill="1" applyBorder="1" applyAlignment="1">
      <alignment horizontal="center" vertical="top" wrapText="1"/>
    </xf>
    <xf numFmtId="0" fontId="9" fillId="0" borderId="1" xfId="1" applyFont="1" applyBorder="1" applyAlignment="1">
      <alignment wrapText="1"/>
    </xf>
    <xf numFmtId="164" fontId="9" fillId="0" borderId="1" xfId="1" applyNumberFormat="1" applyFont="1" applyBorder="1" applyAlignment="1">
      <alignment wrapText="1"/>
    </xf>
    <xf numFmtId="0" fontId="8" fillId="2" borderId="1" xfId="1" applyFont="1" applyFill="1" applyBorder="1" applyAlignment="1">
      <alignment wrapText="1"/>
    </xf>
    <xf numFmtId="164" fontId="8" fillId="2" borderId="1" xfId="1" applyNumberFormat="1" applyFont="1" applyFill="1" applyBorder="1" applyAlignment="1">
      <alignment wrapText="1"/>
    </xf>
    <xf numFmtId="165" fontId="8" fillId="2" borderId="1" xfId="1" applyNumberFormat="1" applyFont="1" applyFill="1" applyBorder="1" applyAlignment="1">
      <alignment wrapText="1"/>
    </xf>
    <xf numFmtId="165" fontId="1" fillId="0" borderId="1" xfId="1" applyNumberFormat="1" applyBorder="1" applyAlignment="1">
      <alignment wrapText="1"/>
    </xf>
    <xf numFmtId="0" fontId="10" fillId="0" borderId="1" xfId="1" applyFont="1" applyFill="1" applyBorder="1" applyAlignment="1">
      <alignment wrapText="1"/>
    </xf>
    <xf numFmtId="0" fontId="11" fillId="0" borderId="1" xfId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wrapText="1"/>
    </xf>
    <xf numFmtId="164" fontId="12" fillId="0" borderId="1" xfId="1" applyNumberFormat="1" applyFont="1" applyFill="1" applyBorder="1" applyAlignment="1">
      <alignment horizontal="left" vertical="center" wrapText="1"/>
    </xf>
    <xf numFmtId="164" fontId="10" fillId="0" borderId="1" xfId="1" applyNumberFormat="1" applyFont="1" applyFill="1" applyBorder="1" applyAlignment="1">
      <alignment wrapText="1"/>
    </xf>
    <xf numFmtId="164" fontId="1" fillId="0" borderId="0" xfId="1" applyNumberFormat="1"/>
    <xf numFmtId="0" fontId="10" fillId="0" borderId="1" xfId="1" applyFont="1" applyBorder="1" applyAlignment="1">
      <alignment horizontal="right" vertical="top" wrapText="1"/>
    </xf>
    <xf numFmtId="0" fontId="13" fillId="0" borderId="1" xfId="1" applyFont="1" applyBorder="1" applyAlignment="1">
      <alignment horizontal="left" vertical="top" wrapText="1"/>
    </xf>
    <xf numFmtId="165" fontId="10" fillId="0" borderId="1" xfId="1" applyNumberFormat="1" applyFont="1" applyBorder="1" applyAlignment="1">
      <alignment horizontal="right" vertical="top" wrapText="1"/>
    </xf>
    <xf numFmtId="0" fontId="10" fillId="0" borderId="1" xfId="1" applyFont="1" applyBorder="1" applyAlignment="1">
      <alignment horizontal="left" vertical="top" wrapText="1"/>
    </xf>
    <xf numFmtId="0" fontId="1" fillId="0" borderId="1" xfId="1" applyBorder="1" applyAlignment="1">
      <alignment horizontal="left" vertical="top" wrapText="1"/>
    </xf>
    <xf numFmtId="0" fontId="1" fillId="0" borderId="1" xfId="1" applyBorder="1" applyAlignment="1">
      <alignment horizontal="right" vertical="top" wrapText="1"/>
    </xf>
    <xf numFmtId="0" fontId="14" fillId="2" borderId="1" xfId="1" applyFont="1" applyFill="1" applyBorder="1" applyAlignment="1">
      <alignment horizontal="right" vertical="top" wrapText="1"/>
    </xf>
    <xf numFmtId="0" fontId="14" fillId="2" borderId="1" xfId="1" applyFont="1" applyFill="1" applyBorder="1" applyAlignment="1">
      <alignment horizontal="left" vertical="top" wrapText="1"/>
    </xf>
    <xf numFmtId="0" fontId="14" fillId="2" borderId="1" xfId="1" applyFont="1" applyFill="1" applyBorder="1" applyAlignment="1">
      <alignment wrapText="1"/>
    </xf>
    <xf numFmtId="165" fontId="14" fillId="2" borderId="1" xfId="1" applyNumberFormat="1" applyFont="1" applyFill="1" applyBorder="1" applyAlignment="1">
      <alignment horizontal="right" vertical="top" wrapText="1"/>
    </xf>
    <xf numFmtId="0" fontId="10" fillId="0" borderId="0" xfId="1" applyFont="1" applyAlignment="1">
      <alignment horizontal="right" vertical="top" wrapText="1"/>
    </xf>
    <xf numFmtId="0" fontId="1" fillId="0" borderId="0" xfId="1" applyAlignment="1">
      <alignment horizontal="left" vertical="top" wrapText="1"/>
    </xf>
    <xf numFmtId="0" fontId="1" fillId="0" borderId="0" xfId="1" applyAlignment="1">
      <alignment wrapText="1"/>
    </xf>
    <xf numFmtId="165" fontId="10" fillId="0" borderId="0" xfId="1" applyNumberFormat="1" applyFont="1" applyAlignment="1">
      <alignment horizontal="right" vertical="top" wrapText="1"/>
    </xf>
    <xf numFmtId="0" fontId="10" fillId="0" borderId="0" xfId="1" applyFont="1" applyAlignment="1">
      <alignment horizontal="right" vertical="top"/>
    </xf>
    <xf numFmtId="165" fontId="10" fillId="0" borderId="0" xfId="1" applyNumberFormat="1" applyFont="1" applyAlignment="1">
      <alignment horizontal="right" vertical="top"/>
    </xf>
    <xf numFmtId="0" fontId="16" fillId="0" borderId="0" xfId="2" applyFont="1" applyAlignment="1">
      <alignment horizontal="center" vertical="center" wrapText="1"/>
    </xf>
    <xf numFmtId="0" fontId="15" fillId="0" borderId="0" xfId="2"/>
    <xf numFmtId="0" fontId="17" fillId="0" borderId="1" xfId="2" applyFont="1" applyBorder="1"/>
    <xf numFmtId="0" fontId="17" fillId="0" borderId="1" xfId="2" applyFont="1" applyBorder="1" applyAlignment="1">
      <alignment wrapText="1"/>
    </xf>
    <xf numFmtId="0" fontId="17" fillId="0" borderId="1" xfId="2" applyFont="1" applyBorder="1" applyAlignment="1">
      <alignment horizontal="center" vertical="center"/>
    </xf>
    <xf numFmtId="0" fontId="15" fillId="0" borderId="1" xfId="2" applyBorder="1"/>
    <xf numFmtId="0" fontId="15" fillId="0" borderId="1" xfId="2" applyBorder="1" applyAlignment="1">
      <alignment wrapText="1"/>
    </xf>
    <xf numFmtId="0" fontId="15" fillId="0" borderId="1" xfId="2" applyBorder="1" applyAlignment="1">
      <alignment horizontal="center" vertical="center"/>
    </xf>
    <xf numFmtId="164" fontId="0" fillId="0" borderId="1" xfId="3" applyNumberFormat="1" applyFont="1" applyBorder="1" applyAlignment="1">
      <alignment horizontal="center" vertical="center"/>
    </xf>
    <xf numFmtId="6" fontId="15" fillId="0" borderId="1" xfId="2" applyNumberFormat="1" applyBorder="1" applyAlignment="1">
      <alignment horizontal="center" vertical="center"/>
    </xf>
    <xf numFmtId="0" fontId="18" fillId="0" borderId="1" xfId="2" applyFont="1" applyBorder="1" applyAlignment="1">
      <alignment horizontal="left" vertical="center" wrapText="1"/>
    </xf>
    <xf numFmtId="6" fontId="18" fillId="0" borderId="1" xfId="2" applyNumberFormat="1" applyFont="1" applyBorder="1" applyAlignment="1">
      <alignment horizontal="center" vertical="center"/>
    </xf>
    <xf numFmtId="0" fontId="15" fillId="0" borderId="0" xfId="2" applyAlignment="1">
      <alignment wrapText="1"/>
    </xf>
    <xf numFmtId="0" fontId="15" fillId="0" borderId="0" xfId="2" applyAlignment="1">
      <alignment horizontal="center" vertical="center"/>
    </xf>
    <xf numFmtId="0" fontId="19" fillId="0" borderId="1" xfId="2" applyFont="1" applyBorder="1" applyAlignment="1">
      <alignment horizontal="center" vertical="center" wrapText="1"/>
    </xf>
    <xf numFmtId="0" fontId="19" fillId="0" borderId="1" xfId="2" applyFont="1" applyBorder="1" applyAlignment="1">
      <alignment wrapText="1"/>
    </xf>
    <xf numFmtId="3" fontId="19" fillId="0" borderId="1" xfId="3" applyNumberFormat="1" applyFont="1" applyFill="1" applyBorder="1" applyAlignment="1">
      <alignment horizontal="center" vertical="center" wrapText="1"/>
    </xf>
    <xf numFmtId="0" fontId="19" fillId="0" borderId="2" xfId="2" applyFont="1" applyBorder="1"/>
    <xf numFmtId="3" fontId="19" fillId="0" borderId="1" xfId="3" applyNumberFormat="1" applyFont="1" applyFill="1" applyBorder="1" applyAlignment="1">
      <alignment horizontal="center" vertical="center"/>
    </xf>
    <xf numFmtId="0" fontId="19" fillId="0" borderId="0" xfId="2" applyFont="1" applyFill="1" applyBorder="1"/>
    <xf numFmtId="0" fontId="20" fillId="0" borderId="1" xfId="2" applyFont="1" applyBorder="1" applyAlignment="1">
      <alignment horizontal="center" vertical="center"/>
    </xf>
    <xf numFmtId="0" fontId="21" fillId="0" borderId="1" xfId="2" applyFont="1" applyBorder="1"/>
    <xf numFmtId="0" fontId="20" fillId="0" borderId="1" xfId="2" applyFont="1" applyBorder="1" applyAlignment="1">
      <alignment wrapText="1"/>
    </xf>
    <xf numFmtId="3" fontId="20" fillId="0" borderId="1" xfId="3" applyNumberFormat="1" applyFont="1" applyFill="1" applyBorder="1" applyAlignment="1">
      <alignment horizontal="center" vertical="center"/>
    </xf>
    <xf numFmtId="0" fontId="20" fillId="0" borderId="1" xfId="2" applyFont="1" applyBorder="1"/>
    <xf numFmtId="0" fontId="15" fillId="0" borderId="0" xfId="2" applyFont="1" applyFill="1" applyBorder="1"/>
    <xf numFmtId="0" fontId="15" fillId="0" borderId="0" xfId="2" applyFont="1"/>
    <xf numFmtId="0" fontId="20" fillId="0" borderId="1" xfId="2" applyFont="1" applyFill="1" applyBorder="1" applyAlignment="1">
      <alignment horizontal="center" vertical="center"/>
    </xf>
    <xf numFmtId="0" fontId="20" fillId="0" borderId="1" xfId="2" applyFont="1" applyFill="1" applyBorder="1"/>
    <xf numFmtId="0" fontId="20" fillId="0" borderId="1" xfId="2" applyFont="1" applyFill="1" applyBorder="1" applyAlignment="1">
      <alignment wrapText="1"/>
    </xf>
    <xf numFmtId="0" fontId="15" fillId="0" borderId="0" xfId="2" applyFill="1"/>
    <xf numFmtId="3" fontId="20" fillId="0" borderId="1" xfId="3" applyNumberFormat="1" applyFont="1" applyBorder="1" applyAlignment="1">
      <alignment horizontal="center" vertical="center"/>
    </xf>
    <xf numFmtId="0" fontId="20" fillId="0" borderId="0" xfId="2" applyFont="1" applyAlignment="1">
      <alignment wrapText="1"/>
    </xf>
    <xf numFmtId="0" fontId="20" fillId="0" borderId="0" xfId="2" applyFont="1" applyAlignment="1">
      <alignment horizontal="center" vertical="center"/>
    </xf>
    <xf numFmtId="0" fontId="20" fillId="0" borderId="0" xfId="2" applyFont="1"/>
    <xf numFmtId="3" fontId="20" fillId="0" borderId="0" xfId="3" applyNumberFormat="1" applyFont="1" applyAlignment="1">
      <alignment horizontal="center" vertical="center"/>
    </xf>
    <xf numFmtId="3" fontId="20" fillId="0" borderId="0" xfId="3" applyNumberFormat="1" applyFont="1" applyBorder="1" applyAlignment="1">
      <alignment horizontal="center" vertical="center"/>
    </xf>
    <xf numFmtId="3" fontId="20" fillId="0" borderId="3" xfId="3" applyNumberFormat="1" applyFont="1" applyBorder="1" applyAlignment="1">
      <alignment horizontal="center" vertical="center"/>
    </xf>
    <xf numFmtId="3" fontId="0" fillId="0" borderId="0" xfId="3" applyNumberFormat="1" applyFont="1" applyAlignment="1">
      <alignment horizontal="center" vertical="center"/>
    </xf>
    <xf numFmtId="3" fontId="15" fillId="0" borderId="0" xfId="2" applyNumberFormat="1" applyAlignment="1">
      <alignment horizontal="center" vertical="center"/>
    </xf>
    <xf numFmtId="0" fontId="24" fillId="0" borderId="4" xfId="4" applyFont="1" applyBorder="1" applyAlignment="1">
      <alignment vertical="top" wrapText="1"/>
    </xf>
    <xf numFmtId="0" fontId="25" fillId="0" borderId="4" xfId="4" applyFont="1" applyBorder="1" applyAlignment="1">
      <alignment horizontal="left" vertical="top" wrapText="1"/>
    </xf>
    <xf numFmtId="0" fontId="25" fillId="0" borderId="4" xfId="4" applyFont="1" applyBorder="1" applyAlignment="1">
      <alignment horizontal="right" vertical="top" wrapText="1"/>
    </xf>
    <xf numFmtId="0" fontId="25" fillId="0" borderId="0" xfId="4" applyFont="1"/>
    <xf numFmtId="0" fontId="26" fillId="0" borderId="0" xfId="4" applyFont="1"/>
    <xf numFmtId="0" fontId="24" fillId="0" borderId="4" xfId="4" applyFont="1" applyBorder="1" applyAlignment="1">
      <alignment horizontal="left" vertical="top" wrapText="1"/>
    </xf>
    <xf numFmtId="3" fontId="27" fillId="0" borderId="4" xfId="4" applyNumberFormat="1" applyFont="1" applyBorder="1" applyAlignment="1">
      <alignment horizontal="right" vertical="top" wrapText="1"/>
    </xf>
    <xf numFmtId="0" fontId="28" fillId="0" borderId="4" xfId="4" applyFont="1" applyBorder="1" applyAlignment="1">
      <alignment horizontal="left" vertical="top" wrapText="1"/>
    </xf>
    <xf numFmtId="0" fontId="27" fillId="0" borderId="4" xfId="4" applyFont="1" applyBorder="1" applyAlignment="1">
      <alignment horizontal="left" vertical="top" wrapText="1"/>
    </xf>
    <xf numFmtId="0" fontId="27" fillId="0" borderId="4" xfId="4" applyFont="1" applyBorder="1" applyAlignment="1">
      <alignment horizontal="right" vertical="top" wrapText="1"/>
    </xf>
    <xf numFmtId="0" fontId="29" fillId="0" borderId="4" xfId="4" applyFont="1" applyBorder="1" applyAlignment="1">
      <alignment horizontal="left" vertical="top" wrapText="1"/>
    </xf>
    <xf numFmtId="0" fontId="29" fillId="0" borderId="4" xfId="4" applyFont="1" applyBorder="1" applyAlignment="1">
      <alignment horizontal="right" vertical="top" wrapText="1"/>
    </xf>
    <xf numFmtId="3" fontId="29" fillId="0" borderId="4" xfId="4" applyNumberFormat="1" applyFont="1" applyFill="1" applyBorder="1" applyAlignment="1">
      <alignment horizontal="right" vertical="top" wrapText="1"/>
    </xf>
    <xf numFmtId="3" fontId="29" fillId="0" borderId="4" xfId="4" applyNumberFormat="1" applyFont="1" applyBorder="1" applyAlignment="1">
      <alignment horizontal="right" vertical="top" wrapText="1"/>
    </xf>
    <xf numFmtId="0" fontId="30" fillId="0" borderId="4" xfId="4" applyFont="1" applyBorder="1" applyAlignment="1">
      <alignment vertical="top" wrapText="1"/>
    </xf>
    <xf numFmtId="0" fontId="29" fillId="0" borderId="0" xfId="4" applyFont="1"/>
    <xf numFmtId="3" fontId="29" fillId="0" borderId="0" xfId="4" applyNumberFormat="1" applyFont="1" applyFill="1"/>
    <xf numFmtId="3" fontId="29" fillId="0" borderId="0" xfId="4" applyNumberFormat="1" applyFont="1"/>
    <xf numFmtId="3" fontId="25" fillId="0" borderId="4" xfId="4" applyNumberFormat="1" applyFont="1" applyBorder="1" applyAlignment="1">
      <alignment horizontal="right" vertical="top" wrapText="1"/>
    </xf>
    <xf numFmtId="3" fontId="24" fillId="0" borderId="4" xfId="4" applyNumberFormat="1" applyFont="1" applyBorder="1" applyAlignment="1">
      <alignment vertical="top" wrapText="1"/>
    </xf>
    <xf numFmtId="164" fontId="0" fillId="0" borderId="0" xfId="0" applyNumberFormat="1"/>
    <xf numFmtId="4" fontId="0" fillId="0" borderId="0" xfId="0" applyNumberFormat="1" applyFill="1"/>
    <xf numFmtId="0" fontId="0" fillId="0" borderId="0" xfId="0" applyAlignment="1"/>
    <xf numFmtId="164" fontId="1" fillId="0" borderId="0" xfId="0" applyNumberFormat="1" applyFont="1"/>
    <xf numFmtId="4" fontId="0" fillId="0" borderId="0" xfId="0" applyNumberFormat="1"/>
    <xf numFmtId="0" fontId="7" fillId="0" borderId="0" xfId="0" applyFont="1" applyAlignment="1">
      <alignment horizontal="centerContinuous"/>
    </xf>
    <xf numFmtId="0" fontId="31" fillId="0" borderId="0" xfId="0" applyFont="1" applyAlignment="1">
      <alignment horizontal="centerContinuous"/>
    </xf>
    <xf numFmtId="164" fontId="31" fillId="0" borderId="0" xfId="0" applyNumberFormat="1" applyFont="1" applyAlignment="1">
      <alignment horizontal="centerContinuous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7" fillId="0" borderId="0" xfId="0" applyFont="1" applyAlignment="1">
      <alignment horizontal="centerContinuous" vertical="top"/>
    </xf>
    <xf numFmtId="164" fontId="7" fillId="0" borderId="0" xfId="0" applyNumberFormat="1" applyFont="1" applyAlignment="1">
      <alignment horizontal="centerContinuous" vertical="top"/>
    </xf>
    <xf numFmtId="0" fontId="8" fillId="2" borderId="0" xfId="0" applyFont="1" applyFill="1" applyAlignment="1">
      <alignment horizontal="center" vertical="top"/>
    </xf>
    <xf numFmtId="164" fontId="8" fillId="2" borderId="0" xfId="0" applyNumberFormat="1" applyFont="1" applyFill="1" applyAlignment="1">
      <alignment horizontal="center" vertical="top"/>
    </xf>
    <xf numFmtId="0" fontId="9" fillId="0" borderId="0" xfId="0" applyFont="1"/>
    <xf numFmtId="164" fontId="9" fillId="0" borderId="0" xfId="0" applyNumberFormat="1" applyFont="1"/>
    <xf numFmtId="0" fontId="8" fillId="2" borderId="0" xfId="0" applyFont="1" applyFill="1"/>
    <xf numFmtId="164" fontId="8" fillId="2" borderId="0" xfId="0" applyNumberFormat="1" applyFont="1" applyFill="1"/>
    <xf numFmtId="0" fontId="8" fillId="3" borderId="0" xfId="0" applyFont="1" applyFill="1"/>
    <xf numFmtId="164" fontId="8" fillId="3" borderId="0" xfId="0" applyNumberFormat="1" applyFont="1" applyFill="1"/>
    <xf numFmtId="0" fontId="10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/>
    <xf numFmtId="164" fontId="1" fillId="0" borderId="0" xfId="0" applyNumberFormat="1" applyFont="1" applyAlignment="1"/>
    <xf numFmtId="164" fontId="0" fillId="0" borderId="0" xfId="0" applyNumberFormat="1" applyAlignment="1"/>
    <xf numFmtId="166" fontId="0" fillId="0" borderId="0" xfId="0" applyNumberFormat="1"/>
    <xf numFmtId="167" fontId="0" fillId="0" borderId="0" xfId="0" applyNumberFormat="1"/>
    <xf numFmtId="0" fontId="0" fillId="0" borderId="0" xfId="0" quotePrefix="1"/>
    <xf numFmtId="168" fontId="0" fillId="0" borderId="0" xfId="0" applyNumberFormat="1"/>
    <xf numFmtId="0" fontId="32" fillId="0" borderId="0" xfId="0" applyFont="1" applyAlignment="1">
      <alignment vertical="top"/>
    </xf>
    <xf numFmtId="0" fontId="32" fillId="0" borderId="0" xfId="0" applyFont="1" applyAlignment="1">
      <alignment vertical="top"/>
    </xf>
    <xf numFmtId="0" fontId="33" fillId="0" borderId="0" xfId="0" applyFont="1" applyAlignment="1">
      <alignment vertical="top"/>
    </xf>
    <xf numFmtId="0" fontId="33" fillId="0" borderId="0" xfId="0" applyFont="1" applyAlignment="1">
      <alignment vertical="top"/>
    </xf>
    <xf numFmtId="0" fontId="3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3" fillId="0" borderId="5" xfId="0" applyFont="1" applyBorder="1" applyAlignment="1">
      <alignment vertical="top"/>
    </xf>
    <xf numFmtId="0" fontId="33" fillId="0" borderId="5" xfId="0" applyFont="1" applyBorder="1" applyAlignment="1">
      <alignment horizontal="right" vertical="top"/>
    </xf>
    <xf numFmtId="0" fontId="33" fillId="0" borderId="6" xfId="0" applyFont="1" applyBorder="1" applyAlignment="1">
      <alignment horizontal="center" vertical="top"/>
    </xf>
    <xf numFmtId="10" fontId="33" fillId="0" borderId="5" xfId="0" applyNumberFormat="1" applyFont="1" applyBorder="1" applyAlignment="1">
      <alignment vertical="top"/>
    </xf>
    <xf numFmtId="0" fontId="33" fillId="0" borderId="5" xfId="0" applyFont="1" applyBorder="1" applyAlignment="1">
      <alignment horizontal="center" vertical="top"/>
    </xf>
    <xf numFmtId="0" fontId="33" fillId="0" borderId="7" xfId="0" applyFont="1" applyBorder="1" applyAlignment="1">
      <alignment horizontal="center" vertical="top"/>
    </xf>
    <xf numFmtId="0" fontId="33" fillId="0" borderId="0" xfId="0" applyFont="1" applyAlignment="1">
      <alignment horizontal="left" vertical="top"/>
    </xf>
    <xf numFmtId="0" fontId="32" fillId="0" borderId="7" xfId="0" applyFont="1" applyBorder="1" applyAlignment="1">
      <alignment vertical="top" wrapText="1"/>
    </xf>
    <xf numFmtId="0" fontId="32" fillId="0" borderId="7" xfId="0" applyFont="1" applyBorder="1" applyAlignment="1">
      <alignment horizontal="right" vertical="top" wrapText="1"/>
    </xf>
    <xf numFmtId="0" fontId="33" fillId="0" borderId="0" xfId="0" applyFont="1" applyAlignment="1">
      <alignment vertical="top" wrapText="1"/>
    </xf>
    <xf numFmtId="0" fontId="34" fillId="0" borderId="7" xfId="0" applyFont="1" applyBorder="1" applyAlignment="1">
      <alignment horizontal="left" vertical="top" wrapText="1"/>
    </xf>
    <xf numFmtId="0" fontId="34" fillId="0" borderId="7" xfId="0" applyFont="1" applyBorder="1" applyAlignment="1">
      <alignment vertical="top" wrapText="1"/>
    </xf>
    <xf numFmtId="0" fontId="34" fillId="0" borderId="7" xfId="0" applyFont="1" applyBorder="1" applyAlignment="1">
      <alignment horizontal="right" vertical="top" wrapText="1"/>
    </xf>
    <xf numFmtId="0" fontId="34" fillId="0" borderId="7" xfId="0" applyFont="1" applyBorder="1" applyAlignment="1" applyProtection="1">
      <alignment horizontal="right" vertical="top" wrapText="1"/>
      <protection locked="0"/>
    </xf>
    <xf numFmtId="0" fontId="34" fillId="0" borderId="0" xfId="0" applyFont="1" applyAlignment="1">
      <alignment vertical="top" wrapText="1"/>
    </xf>
    <xf numFmtId="0" fontId="35" fillId="0" borderId="0" xfId="0" applyFont="1" applyAlignment="1">
      <alignment horizontal="left" vertical="top" wrapText="1"/>
    </xf>
    <xf numFmtId="0" fontId="35" fillId="0" borderId="0" xfId="0" applyFont="1" applyAlignment="1">
      <alignment vertical="top" wrapText="1"/>
    </xf>
    <xf numFmtId="49" fontId="35" fillId="0" borderId="0" xfId="0" applyNumberFormat="1" applyFont="1" applyAlignment="1">
      <alignment vertical="top" wrapText="1"/>
    </xf>
    <xf numFmtId="0" fontId="35" fillId="0" borderId="0" xfId="0" applyFont="1" applyAlignment="1">
      <alignment horizontal="right" vertical="top" wrapText="1"/>
    </xf>
    <xf numFmtId="0" fontId="35" fillId="0" borderId="0" xfId="0" applyFont="1" applyAlignment="1" applyProtection="1">
      <alignment horizontal="right" vertical="top" wrapText="1"/>
      <protection locked="0"/>
    </xf>
    <xf numFmtId="0" fontId="34" fillId="0" borderId="0" xfId="0" applyFont="1" applyBorder="1" applyAlignment="1">
      <alignment vertical="top" wrapText="1"/>
    </xf>
    <xf numFmtId="0" fontId="3" fillId="0" borderId="8" xfId="0" applyFont="1" applyBorder="1"/>
    <xf numFmtId="3" fontId="0" fillId="0" borderId="8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9" xfId="0" applyBorder="1"/>
  </cellXfs>
  <cellStyles count="5">
    <cellStyle name="Ezres 2" xfId="3"/>
    <cellStyle name="Normál" xfId="0" builtinId="0"/>
    <cellStyle name="Normál 2" xfId="1"/>
    <cellStyle name="Normál 3" xfId="2"/>
    <cellStyle name="Normál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18"/>
  <sheetViews>
    <sheetView tabSelected="1" workbookViewId="0">
      <selection activeCell="H25" sqref="H25"/>
    </sheetView>
  </sheetViews>
  <sheetFormatPr defaultRowHeight="15"/>
  <cols>
    <col min="1" max="1" width="40.5703125" customWidth="1"/>
    <col min="2" max="5" width="12.7109375" customWidth="1"/>
  </cols>
  <sheetData>
    <row r="1" spans="1:5" ht="18.75">
      <c r="A1" s="10" t="s">
        <v>10</v>
      </c>
      <c r="B1" s="11"/>
      <c r="C1" s="11"/>
      <c r="D1" s="11"/>
      <c r="E1" s="11"/>
    </row>
    <row r="2" spans="1:5" ht="54.95" customHeight="1">
      <c r="A2" s="12" t="s">
        <v>5</v>
      </c>
      <c r="B2" s="13"/>
      <c r="C2" s="13"/>
      <c r="D2" s="13"/>
      <c r="E2" s="13"/>
    </row>
    <row r="3" spans="1:5">
      <c r="A3" s="3"/>
      <c r="B3" s="3"/>
      <c r="C3" s="3"/>
      <c r="D3" s="3"/>
      <c r="E3" s="3"/>
    </row>
    <row r="4" spans="1:5">
      <c r="A4" s="173"/>
      <c r="B4" s="174" t="s">
        <v>1150</v>
      </c>
      <c r="C4" s="174"/>
      <c r="D4" s="174" t="s">
        <v>1151</v>
      </c>
      <c r="E4" s="175" t="s">
        <v>0</v>
      </c>
    </row>
    <row r="5" spans="1:5" ht="15.75" thickBot="1">
      <c r="A5" s="176"/>
      <c r="B5" s="176"/>
      <c r="C5" s="176"/>
      <c r="D5" s="176"/>
      <c r="E5" s="176"/>
    </row>
    <row r="6" spans="1:5">
      <c r="A6" t="s">
        <v>4</v>
      </c>
      <c r="B6" s="4">
        <f>FőösszstatÉp!D22</f>
        <v>0</v>
      </c>
      <c r="C6" s="4"/>
      <c r="D6" s="4">
        <f>FőösszstatÉp!F22</f>
        <v>0</v>
      </c>
      <c r="E6" s="4">
        <f>SUM(B6:D6)</f>
        <v>0</v>
      </c>
    </row>
    <row r="7" spans="1:5">
      <c r="B7" s="1"/>
      <c r="C7" s="1"/>
      <c r="D7" s="1"/>
      <c r="E7" s="1"/>
    </row>
    <row r="8" spans="1:5">
      <c r="A8" s="7" t="s">
        <v>6</v>
      </c>
      <c r="B8" s="8">
        <f>Főösszvcsfh!D4</f>
        <v>0</v>
      </c>
      <c r="C8" s="8"/>
      <c r="D8" s="8">
        <f>Főösszvcsfh!F4</f>
        <v>0</v>
      </c>
      <c r="E8" s="8">
        <f>SUM(B8:D8)</f>
        <v>0</v>
      </c>
    </row>
    <row r="9" spans="1:5">
      <c r="A9" s="5"/>
      <c r="B9" s="6"/>
      <c r="C9" s="6"/>
      <c r="D9" s="6"/>
      <c r="E9" s="6"/>
    </row>
    <row r="10" spans="1:5">
      <c r="A10" s="7" t="s">
        <v>7</v>
      </c>
      <c r="B10" s="9">
        <f>Szellössz!D3</f>
        <v>0</v>
      </c>
      <c r="C10" s="9"/>
      <c r="D10" s="9">
        <f>Szellössz!F3</f>
        <v>0</v>
      </c>
      <c r="E10" s="8">
        <f>SUM(B10:D10)</f>
        <v>0</v>
      </c>
    </row>
    <row r="11" spans="1:5">
      <c r="A11" s="5"/>
      <c r="B11" s="6"/>
      <c r="C11" s="6"/>
      <c r="D11" s="6"/>
      <c r="E11" s="6"/>
    </row>
    <row r="12" spans="1:5">
      <c r="A12" s="7" t="s">
        <v>8</v>
      </c>
      <c r="B12" s="8">
        <f>Záradék!C24</f>
        <v>0</v>
      </c>
      <c r="C12" s="8"/>
      <c r="D12" s="8">
        <f>Záradék!D24</f>
        <v>0</v>
      </c>
      <c r="E12" s="8">
        <f>SUM(B12:D12)</f>
        <v>0</v>
      </c>
    </row>
    <row r="13" spans="1:5">
      <c r="B13" s="1"/>
      <c r="C13" s="1"/>
      <c r="D13" s="1"/>
      <c r="E13" s="1"/>
    </row>
    <row r="14" spans="1:5">
      <c r="A14" t="s">
        <v>9</v>
      </c>
      <c r="B14" s="1">
        <f>'PTE DSA'!D3</f>
        <v>0</v>
      </c>
      <c r="C14" s="1"/>
      <c r="D14" s="1">
        <f>'PTE DSA'!E3</f>
        <v>0</v>
      </c>
      <c r="E14" s="1">
        <f>SUM(B14:D14)</f>
        <v>0</v>
      </c>
    </row>
    <row r="15" spans="1:5" ht="15.75" thickBot="1">
      <c r="B15" s="1"/>
      <c r="C15" s="1"/>
      <c r="D15" s="1"/>
      <c r="E15" s="1"/>
    </row>
    <row r="16" spans="1:5" ht="15.75" thickTop="1">
      <c r="A16" s="171" t="s">
        <v>1</v>
      </c>
      <c r="B16" s="172"/>
      <c r="C16" s="172"/>
      <c r="D16" s="172"/>
      <c r="E16" s="172">
        <f>SUM(E6:E14)</f>
        <v>0</v>
      </c>
    </row>
    <row r="17" spans="1:5">
      <c r="A17" s="2" t="s">
        <v>2</v>
      </c>
      <c r="B17" s="1"/>
      <c r="C17" s="1"/>
      <c r="D17" s="1"/>
      <c r="E17" s="1">
        <f>PRODUCT(E16,0.27)</f>
        <v>0</v>
      </c>
    </row>
    <row r="18" spans="1:5">
      <c r="A18" s="2" t="s">
        <v>3</v>
      </c>
      <c r="B18" s="1"/>
      <c r="C18" s="1"/>
      <c r="D18" s="1"/>
      <c r="E18" s="1">
        <f>SUM(E16,E17)</f>
        <v>0</v>
      </c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70C0"/>
  </sheetPr>
  <dimension ref="A1:D37"/>
  <sheetViews>
    <sheetView workbookViewId="0">
      <selection activeCell="H31" sqref="H31"/>
    </sheetView>
  </sheetViews>
  <sheetFormatPr defaultRowHeight="15.75"/>
  <cols>
    <col min="1" max="1" width="36.42578125" style="147" customWidth="1"/>
    <col min="2" max="2" width="10.7109375" style="147" customWidth="1"/>
    <col min="3" max="4" width="15.7109375" style="147" customWidth="1"/>
    <col min="5" max="16384" width="9.140625" style="147"/>
  </cols>
  <sheetData>
    <row r="1" spans="1:4" s="145" customFormat="1">
      <c r="A1" s="144"/>
      <c r="B1" s="136"/>
      <c r="C1" s="136"/>
      <c r="D1" s="136"/>
    </row>
    <row r="2" spans="1:4" s="145" customFormat="1">
      <c r="A2" s="144"/>
      <c r="B2" s="136"/>
      <c r="C2" s="136"/>
      <c r="D2" s="136"/>
    </row>
    <row r="3" spans="1:4" s="145" customFormat="1">
      <c r="A3" s="144"/>
      <c r="B3" s="136"/>
      <c r="C3" s="136"/>
      <c r="D3" s="136"/>
    </row>
    <row r="4" spans="1:4">
      <c r="A4" s="146"/>
      <c r="B4" s="136"/>
      <c r="C4" s="136"/>
      <c r="D4" s="136"/>
    </row>
    <row r="5" spans="1:4">
      <c r="A5" s="146"/>
      <c r="B5" s="136"/>
      <c r="C5" s="136"/>
      <c r="D5" s="136"/>
    </row>
    <row r="6" spans="1:4">
      <c r="A6" s="146"/>
      <c r="B6" s="136"/>
      <c r="C6" s="136"/>
      <c r="D6" s="136"/>
    </row>
    <row r="7" spans="1:4">
      <c r="A7" s="146"/>
      <c r="B7" s="136"/>
      <c r="C7" s="136"/>
      <c r="D7" s="136"/>
    </row>
    <row r="9" spans="1:4">
      <c r="A9" s="147" t="s">
        <v>845</v>
      </c>
      <c r="C9" s="147" t="s">
        <v>846</v>
      </c>
    </row>
    <row r="10" spans="1:4">
      <c r="A10" s="147" t="s">
        <v>847</v>
      </c>
      <c r="C10" s="147" t="s">
        <v>846</v>
      </c>
    </row>
    <row r="11" spans="1:4">
      <c r="A11" s="147" t="s">
        <v>848</v>
      </c>
      <c r="C11" s="147" t="s">
        <v>849</v>
      </c>
    </row>
    <row r="12" spans="1:4">
      <c r="A12" s="147" t="s">
        <v>850</v>
      </c>
      <c r="C12" s="147" t="s">
        <v>851</v>
      </c>
    </row>
    <row r="13" spans="1:4">
      <c r="A13" s="147" t="s">
        <v>846</v>
      </c>
      <c r="C13" s="147" t="s">
        <v>846</v>
      </c>
    </row>
    <row r="14" spans="1:4">
      <c r="A14" s="147" t="s">
        <v>846</v>
      </c>
      <c r="C14" s="147" t="s">
        <v>852</v>
      </c>
    </row>
    <row r="15" spans="1:4">
      <c r="A15" s="147" t="s">
        <v>846</v>
      </c>
      <c r="C15" s="147" t="s">
        <v>846</v>
      </c>
    </row>
    <row r="16" spans="1:4">
      <c r="A16" s="147" t="s">
        <v>853</v>
      </c>
    </row>
    <row r="17" spans="1:4">
      <c r="A17" s="147" t="s">
        <v>854</v>
      </c>
    </row>
    <row r="18" spans="1:4">
      <c r="A18" s="147" t="s">
        <v>855</v>
      </c>
    </row>
    <row r="19" spans="1:4">
      <c r="A19" s="147" t="s">
        <v>856</v>
      </c>
    </row>
    <row r="20" spans="1:4">
      <c r="A20" s="147" t="s">
        <v>857</v>
      </c>
    </row>
    <row r="22" spans="1:4">
      <c r="A22" s="148" t="s">
        <v>858</v>
      </c>
      <c r="B22" s="149"/>
      <c r="C22" s="149"/>
      <c r="D22" s="149"/>
    </row>
    <row r="23" spans="1:4">
      <c r="A23" s="150" t="s">
        <v>13</v>
      </c>
      <c r="B23" s="150"/>
      <c r="C23" s="151" t="s">
        <v>859</v>
      </c>
      <c r="D23" s="151" t="s">
        <v>860</v>
      </c>
    </row>
    <row r="24" spans="1:4">
      <c r="A24" s="150" t="s">
        <v>861</v>
      </c>
      <c r="B24" s="150"/>
      <c r="C24" s="150">
        <f>ROUND(SUM(Összesítő!B2:B6),0)</f>
        <v>0</v>
      </c>
      <c r="D24" s="150">
        <f>ROUND(SUM(Összesítő!C2:C6),0)</f>
        <v>0</v>
      </c>
    </row>
    <row r="25" spans="1:4">
      <c r="A25" s="150" t="s">
        <v>862</v>
      </c>
      <c r="B25" s="150"/>
      <c r="C25" s="150">
        <f>ROUND(C24,0)</f>
        <v>0</v>
      </c>
      <c r="D25" s="150">
        <f>ROUND(D24,0)</f>
        <v>0</v>
      </c>
    </row>
    <row r="26" spans="1:4">
      <c r="A26" s="147" t="s">
        <v>863</v>
      </c>
      <c r="C26" s="152">
        <f>ROUND(C25+D25,0)</f>
        <v>0</v>
      </c>
      <c r="D26" s="152"/>
    </row>
    <row r="27" spans="1:4">
      <c r="A27" s="150" t="s">
        <v>864</v>
      </c>
      <c r="B27" s="153">
        <v>0.27</v>
      </c>
      <c r="C27" s="154">
        <f>ROUND(C26*B27,0)</f>
        <v>0</v>
      </c>
      <c r="D27" s="154"/>
    </row>
    <row r="28" spans="1:4">
      <c r="A28" s="150" t="s">
        <v>865</v>
      </c>
      <c r="B28" s="150"/>
      <c r="C28" s="155">
        <f>ROUND(C26+C27,0)</f>
        <v>0</v>
      </c>
      <c r="D28" s="155"/>
    </row>
    <row r="32" spans="1:4">
      <c r="B32" s="152" t="s">
        <v>866</v>
      </c>
      <c r="C32" s="152"/>
    </row>
    <row r="34" spans="1:1">
      <c r="A34" s="156" t="s">
        <v>867</v>
      </c>
    </row>
    <row r="35" spans="1:1">
      <c r="A35" s="156" t="s">
        <v>868</v>
      </c>
    </row>
    <row r="36" spans="1:1">
      <c r="A36" s="156" t="s">
        <v>869</v>
      </c>
    </row>
    <row r="37" spans="1:1">
      <c r="A37" s="156" t="s">
        <v>870</v>
      </c>
    </row>
  </sheetData>
  <sheetProtection password="FF6A" sheet="1"/>
  <mergeCells count="12">
    <mergeCell ref="A7:D7"/>
    <mergeCell ref="A22:D22"/>
    <mergeCell ref="C26:D26"/>
    <mergeCell ref="C27:D27"/>
    <mergeCell ref="C28:D28"/>
    <mergeCell ref="B32:C32"/>
    <mergeCell ref="A1:D1"/>
    <mergeCell ref="A2:D2"/>
    <mergeCell ref="A3:D3"/>
    <mergeCell ref="A4:D4"/>
    <mergeCell ref="A5:D5"/>
    <mergeCell ref="A6:D6"/>
  </mergeCells>
  <pageMargins left="1" right="1" top="1" bottom="1" header="0.41666666666666669" footer="0.41666666666666669"/>
  <pageSetup paperSize="9" orientation="portrait" useFirstPageNumber="1" copies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70C0"/>
  </sheetPr>
  <dimension ref="A1:C7"/>
  <sheetViews>
    <sheetView workbookViewId="0">
      <selection activeCell="H31" sqref="H31"/>
    </sheetView>
  </sheetViews>
  <sheetFormatPr defaultRowHeight="15.75"/>
  <cols>
    <col min="1" max="1" width="36.42578125" style="159" customWidth="1"/>
    <col min="2" max="3" width="20.7109375" style="159" customWidth="1"/>
    <col min="4" max="16384" width="9.140625" style="159"/>
  </cols>
  <sheetData>
    <row r="1" spans="1:3" s="157" customFormat="1">
      <c r="A1" s="157" t="s">
        <v>871</v>
      </c>
      <c r="B1" s="158" t="s">
        <v>459</v>
      </c>
      <c r="C1" s="158" t="s">
        <v>460</v>
      </c>
    </row>
    <row r="2" spans="1:3">
      <c r="A2" s="159" t="s">
        <v>872</v>
      </c>
      <c r="B2" s="159">
        <f>'Falazás és egyéb kőműves munkák'!H18</f>
        <v>0</v>
      </c>
      <c r="C2" s="159">
        <f>'Falazás és egyéb kőműves munkák'!I18</f>
        <v>0</v>
      </c>
    </row>
    <row r="3" spans="1:3">
      <c r="A3" s="159" t="s">
        <v>873</v>
      </c>
      <c r="B3" s="159">
        <f>'Elektromos energia ellátás, vil'!H184</f>
        <v>0</v>
      </c>
      <c r="C3" s="159">
        <f>'Elektromos energia ellátás, vil'!I184</f>
        <v>0</v>
      </c>
    </row>
    <row r="4" spans="1:3" ht="31.5">
      <c r="A4" s="159" t="s">
        <v>874</v>
      </c>
      <c r="B4" s="159">
        <f>'Épületautomatika, -felügyelet ('!H34</f>
        <v>0</v>
      </c>
      <c r="C4" s="159">
        <f>'Épületautomatika, -felügyelet ('!I34</f>
        <v>0</v>
      </c>
    </row>
    <row r="5" spans="1:3">
      <c r="A5" s="159" t="s">
        <v>875</v>
      </c>
      <c r="B5" s="159">
        <f>'Egyéb járulékos munkák'!H41</f>
        <v>0</v>
      </c>
      <c r="C5" s="159">
        <f>'Egyéb járulékos munkák'!I41</f>
        <v>0</v>
      </c>
    </row>
    <row r="6" spans="1:3" ht="31.5">
      <c r="A6" s="159" t="s">
        <v>876</v>
      </c>
      <c r="B6" s="159">
        <f>'Épületgépészeti berendezések en'!H14</f>
        <v>0</v>
      </c>
      <c r="C6" s="159">
        <f>'Épületgépészeti berendezések en'!I14</f>
        <v>0</v>
      </c>
    </row>
    <row r="7" spans="1:3" s="157" customFormat="1">
      <c r="A7" s="157" t="s">
        <v>877</v>
      </c>
      <c r="B7" s="157">
        <f>ROUND(SUM(B2:B6),0)</f>
        <v>0</v>
      </c>
      <c r="C7" s="157">
        <f>ROUND(SUM(C2:C6), 0)</f>
        <v>0</v>
      </c>
    </row>
  </sheetData>
  <sheetProtection password="FF6A" sheet="1"/>
  <pageMargins left="1" right="1" top="1" bottom="1" header="0.41666666666666669" footer="0.41666666666666669"/>
  <pageSetup paperSize="9" orientation="portrait" useFirstPageNumber="1" copies="0" r:id="rId1"/>
  <headerFooter>
    <oddHeader>&amp;C&amp;"Times New Roman,bold"&amp;12Munkanem összesítő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70C0"/>
  </sheetPr>
  <dimension ref="A1:I18"/>
  <sheetViews>
    <sheetView workbookViewId="0">
      <selection activeCell="H31" sqref="H31"/>
    </sheetView>
  </sheetViews>
  <sheetFormatPr defaultRowHeight="12.75"/>
  <cols>
    <col min="1" max="1" width="4.28515625" style="165" customWidth="1"/>
    <col min="2" max="2" width="9.28515625" style="166" customWidth="1"/>
    <col min="3" max="3" width="36.7109375" style="166" customWidth="1"/>
    <col min="4" max="4" width="6.7109375" style="168" customWidth="1"/>
    <col min="5" max="5" width="6.7109375" style="166" customWidth="1"/>
    <col min="6" max="7" width="8.28515625" style="169" customWidth="1"/>
    <col min="8" max="9" width="10.28515625" style="168" customWidth="1"/>
    <col min="10" max="10" width="15.7109375" style="166" customWidth="1"/>
    <col min="11" max="16384" width="9.140625" style="166"/>
  </cols>
  <sheetData>
    <row r="1" spans="1:9" s="164" customFormat="1" ht="25.5">
      <c r="A1" s="160" t="s">
        <v>12</v>
      </c>
      <c r="B1" s="161" t="s">
        <v>463</v>
      </c>
      <c r="C1" s="161" t="s">
        <v>464</v>
      </c>
      <c r="D1" s="162" t="s">
        <v>363</v>
      </c>
      <c r="E1" s="161" t="s">
        <v>364</v>
      </c>
      <c r="F1" s="163" t="s">
        <v>465</v>
      </c>
      <c r="G1" s="163" t="s">
        <v>466</v>
      </c>
      <c r="H1" s="162" t="s">
        <v>467</v>
      </c>
      <c r="I1" s="162" t="s">
        <v>468</v>
      </c>
    </row>
    <row r="2" spans="1:9" ht="25.5">
      <c r="A2" s="165">
        <v>1</v>
      </c>
      <c r="B2" s="166" t="s">
        <v>878</v>
      </c>
      <c r="C2" s="167" t="s">
        <v>879</v>
      </c>
      <c r="D2" s="168">
        <v>4</v>
      </c>
      <c r="E2" s="166" t="s">
        <v>62</v>
      </c>
      <c r="F2" s="169">
        <v>0</v>
      </c>
      <c r="G2" s="169">
        <v>0</v>
      </c>
      <c r="H2" s="168">
        <f>ROUND(D2*F2, 0)</f>
        <v>0</v>
      </c>
      <c r="I2" s="168">
        <f>ROUND(D2*G2, 0)</f>
        <v>0</v>
      </c>
    </row>
    <row r="4" spans="1:9" ht="28.5">
      <c r="A4" s="165">
        <v>2</v>
      </c>
      <c r="B4" s="166" t="s">
        <v>880</v>
      </c>
      <c r="C4" s="167" t="s">
        <v>881</v>
      </c>
      <c r="D4" s="168">
        <v>125</v>
      </c>
      <c r="E4" s="166" t="s">
        <v>69</v>
      </c>
      <c r="F4" s="169">
        <v>0</v>
      </c>
      <c r="G4" s="169">
        <v>0</v>
      </c>
      <c r="H4" s="168">
        <f>ROUND(D4*F4, 0)</f>
        <v>0</v>
      </c>
      <c r="I4" s="168">
        <f>ROUND(D4*G4, 0)</f>
        <v>0</v>
      </c>
    </row>
    <row r="6" spans="1:9" ht="28.5">
      <c r="A6" s="165">
        <v>3</v>
      </c>
      <c r="B6" s="166" t="s">
        <v>882</v>
      </c>
      <c r="C6" s="167" t="s">
        <v>883</v>
      </c>
      <c r="D6" s="168">
        <v>60</v>
      </c>
      <c r="E6" s="166" t="s">
        <v>69</v>
      </c>
      <c r="F6" s="169">
        <v>0</v>
      </c>
      <c r="G6" s="169">
        <v>0</v>
      </c>
      <c r="H6" s="168">
        <f>ROUND(D6*F6, 0)</f>
        <v>0</v>
      </c>
      <c r="I6" s="168">
        <f>ROUND(D6*G6, 0)</f>
        <v>0</v>
      </c>
    </row>
    <row r="8" spans="1:9" ht="28.5">
      <c r="A8" s="165">
        <v>4</v>
      </c>
      <c r="B8" s="166" t="s">
        <v>884</v>
      </c>
      <c r="C8" s="167" t="s">
        <v>885</v>
      </c>
      <c r="D8" s="168">
        <v>15</v>
      </c>
      <c r="E8" s="166" t="s">
        <v>69</v>
      </c>
      <c r="F8" s="169">
        <v>0</v>
      </c>
      <c r="G8" s="169">
        <v>0</v>
      </c>
      <c r="H8" s="168">
        <f>ROUND(D8*F8, 0)</f>
        <v>0</v>
      </c>
      <c r="I8" s="168">
        <f>ROUND(D8*G8, 0)</f>
        <v>0</v>
      </c>
    </row>
    <row r="10" spans="1:9" ht="25.5">
      <c r="A10" s="165">
        <v>5</v>
      </c>
      <c r="B10" s="166" t="s">
        <v>886</v>
      </c>
      <c r="C10" s="167" t="s">
        <v>887</v>
      </c>
      <c r="D10" s="168">
        <v>78</v>
      </c>
      <c r="E10" s="166" t="s">
        <v>62</v>
      </c>
      <c r="F10" s="169">
        <v>0</v>
      </c>
      <c r="G10" s="169">
        <v>0</v>
      </c>
      <c r="H10" s="168">
        <f>ROUND(D10*F10, 0)</f>
        <v>0</v>
      </c>
      <c r="I10" s="168">
        <f>ROUND(D10*G10, 0)</f>
        <v>0</v>
      </c>
    </row>
    <row r="12" spans="1:9" ht="25.5">
      <c r="A12" s="165">
        <v>6</v>
      </c>
      <c r="B12" s="166" t="s">
        <v>888</v>
      </c>
      <c r="C12" s="167" t="s">
        <v>889</v>
      </c>
      <c r="D12" s="168">
        <v>25</v>
      </c>
      <c r="E12" s="166" t="s">
        <v>62</v>
      </c>
      <c r="F12" s="169">
        <v>0</v>
      </c>
      <c r="G12" s="169">
        <v>0</v>
      </c>
      <c r="H12" s="168">
        <f>ROUND(D12*F12, 0)</f>
        <v>0</v>
      </c>
      <c r="I12" s="168">
        <f>ROUND(D12*G12, 0)</f>
        <v>0</v>
      </c>
    </row>
    <row r="14" spans="1:9" ht="25.5">
      <c r="A14" s="165">
        <v>7</v>
      </c>
      <c r="B14" s="166" t="s">
        <v>890</v>
      </c>
      <c r="C14" s="167" t="s">
        <v>891</v>
      </c>
      <c r="D14" s="168">
        <v>200</v>
      </c>
      <c r="E14" s="166" t="s">
        <v>69</v>
      </c>
      <c r="F14" s="169">
        <v>0</v>
      </c>
      <c r="G14" s="169">
        <v>0</v>
      </c>
      <c r="H14" s="168">
        <f>ROUND(D14*F14, 0)</f>
        <v>0</v>
      </c>
      <c r="I14" s="168">
        <f>ROUND(D14*G14, 0)</f>
        <v>0</v>
      </c>
    </row>
    <row r="16" spans="1:9" ht="25.5">
      <c r="A16" s="165">
        <v>8</v>
      </c>
      <c r="B16" s="166" t="s">
        <v>892</v>
      </c>
      <c r="C16" s="167" t="s">
        <v>893</v>
      </c>
      <c r="D16" s="168">
        <v>103</v>
      </c>
      <c r="E16" s="166" t="s">
        <v>62</v>
      </c>
      <c r="F16" s="169">
        <v>0</v>
      </c>
      <c r="G16" s="169">
        <v>0</v>
      </c>
      <c r="H16" s="168">
        <f>ROUND(D16*F16, 0)</f>
        <v>0</v>
      </c>
      <c r="I16" s="168">
        <f>ROUND(D16*G16, 0)</f>
        <v>0</v>
      </c>
    </row>
    <row r="18" spans="1:9" s="170" customFormat="1">
      <c r="A18" s="160"/>
      <c r="B18" s="161"/>
      <c r="C18" s="161" t="s">
        <v>527</v>
      </c>
      <c r="D18" s="162"/>
      <c r="E18" s="161"/>
      <c r="F18" s="163"/>
      <c r="G18" s="163"/>
      <c r="H18" s="162">
        <f>ROUND(SUM(H2:H17),0)</f>
        <v>0</v>
      </c>
      <c r="I18" s="162">
        <f>ROUND(SUM(I2:I17),0)</f>
        <v>0</v>
      </c>
    </row>
  </sheetData>
  <sheetProtection password="FF6A" sheet="1"/>
  <pageMargins left="0.2361111111111111" right="0.2361111111111111" top="0.69444444444444442" bottom="0.69444444444444442" header="0.41666666666666669" footer="0.41666666666666669"/>
  <pageSetup paperSize="9" orientation="portrait" useFirstPageNumber="1" copies="0" r:id="rId1"/>
  <headerFooter>
    <oddHeader>&amp;L&amp;"Times New Roman CE,bold"&amp;10 Falazás és egyéb kőműves munkák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70C0"/>
  </sheetPr>
  <dimension ref="A1:I184"/>
  <sheetViews>
    <sheetView workbookViewId="0">
      <selection activeCell="H31" sqref="H31"/>
    </sheetView>
  </sheetViews>
  <sheetFormatPr defaultRowHeight="12.75"/>
  <cols>
    <col min="1" max="1" width="4.28515625" style="165" customWidth="1"/>
    <col min="2" max="2" width="9.28515625" style="166" customWidth="1"/>
    <col min="3" max="3" width="36.7109375" style="166" customWidth="1"/>
    <col min="4" max="4" width="6.7109375" style="168" customWidth="1"/>
    <col min="5" max="5" width="6.7109375" style="166" customWidth="1"/>
    <col min="6" max="7" width="8.28515625" style="169" customWidth="1"/>
    <col min="8" max="9" width="10.28515625" style="168" customWidth="1"/>
    <col min="10" max="10" width="15.7109375" style="166" customWidth="1"/>
    <col min="11" max="16384" width="9.140625" style="166"/>
  </cols>
  <sheetData>
    <row r="1" spans="1:9" s="164" customFormat="1" ht="25.5">
      <c r="A1" s="160" t="s">
        <v>12</v>
      </c>
      <c r="B1" s="161" t="s">
        <v>463</v>
      </c>
      <c r="C1" s="161" t="s">
        <v>464</v>
      </c>
      <c r="D1" s="162" t="s">
        <v>363</v>
      </c>
      <c r="E1" s="161" t="s">
        <v>364</v>
      </c>
      <c r="F1" s="163" t="s">
        <v>465</v>
      </c>
      <c r="G1" s="163" t="s">
        <v>466</v>
      </c>
      <c r="H1" s="162" t="s">
        <v>467</v>
      </c>
      <c r="I1" s="162" t="s">
        <v>468</v>
      </c>
    </row>
    <row r="2" spans="1:9" ht="38.25">
      <c r="A2" s="165">
        <v>1</v>
      </c>
      <c r="B2" s="166" t="s">
        <v>894</v>
      </c>
      <c r="C2" s="167" t="s">
        <v>895</v>
      </c>
      <c r="D2" s="168">
        <v>150</v>
      </c>
      <c r="E2" s="166" t="s">
        <v>69</v>
      </c>
      <c r="F2" s="169">
        <v>0</v>
      </c>
      <c r="G2" s="169">
        <v>0</v>
      </c>
      <c r="H2" s="168">
        <f>ROUND(D2*F2, 0)</f>
        <v>0</v>
      </c>
      <c r="I2" s="168">
        <f>ROUND(D2*G2, 0)</f>
        <v>0</v>
      </c>
    </row>
    <row r="4" spans="1:9" ht="38.25">
      <c r="A4" s="165">
        <v>2</v>
      </c>
      <c r="B4" s="166" t="s">
        <v>896</v>
      </c>
      <c r="C4" s="167" t="s">
        <v>897</v>
      </c>
      <c r="D4" s="168">
        <v>700</v>
      </c>
      <c r="E4" s="166" t="s">
        <v>69</v>
      </c>
      <c r="F4" s="169">
        <v>0</v>
      </c>
      <c r="G4" s="169">
        <v>0</v>
      </c>
      <c r="H4" s="168">
        <f>ROUND(D4*F4, 0)</f>
        <v>0</v>
      </c>
      <c r="I4" s="168">
        <f>ROUND(D4*G4, 0)</f>
        <v>0</v>
      </c>
    </row>
    <row r="6" spans="1:9" ht="63.75">
      <c r="A6" s="165">
        <v>3</v>
      </c>
      <c r="B6" s="166" t="s">
        <v>898</v>
      </c>
      <c r="C6" s="167" t="s">
        <v>899</v>
      </c>
      <c r="D6" s="168">
        <v>40</v>
      </c>
      <c r="E6" s="166" t="s">
        <v>62</v>
      </c>
      <c r="F6" s="169">
        <v>0</v>
      </c>
      <c r="G6" s="169">
        <v>0</v>
      </c>
      <c r="H6" s="168">
        <f>ROUND(D6*F6, 0)</f>
        <v>0</v>
      </c>
      <c r="I6" s="168">
        <f>ROUND(D6*G6, 0)</f>
        <v>0</v>
      </c>
    </row>
    <row r="8" spans="1:9" ht="25.5">
      <c r="A8" s="165">
        <v>4</v>
      </c>
      <c r="B8" s="166" t="s">
        <v>900</v>
      </c>
      <c r="C8" s="167" t="s">
        <v>901</v>
      </c>
      <c r="D8" s="168">
        <v>5</v>
      </c>
      <c r="E8" s="166" t="s">
        <v>62</v>
      </c>
      <c r="F8" s="169">
        <v>0</v>
      </c>
      <c r="G8" s="169">
        <v>0</v>
      </c>
      <c r="H8" s="168">
        <f>ROUND(D8*F8, 0)</f>
        <v>0</v>
      </c>
      <c r="I8" s="168">
        <f>ROUND(D8*G8, 0)</f>
        <v>0</v>
      </c>
    </row>
    <row r="10" spans="1:9" ht="38.25">
      <c r="A10" s="165">
        <v>5</v>
      </c>
      <c r="B10" s="166" t="s">
        <v>902</v>
      </c>
      <c r="C10" s="167" t="s">
        <v>903</v>
      </c>
      <c r="D10" s="168">
        <v>20</v>
      </c>
      <c r="E10" s="166" t="s">
        <v>62</v>
      </c>
      <c r="F10" s="169">
        <v>0</v>
      </c>
      <c r="G10" s="169">
        <v>0</v>
      </c>
      <c r="H10" s="168">
        <f>ROUND(D10*F10, 0)</f>
        <v>0</v>
      </c>
      <c r="I10" s="168">
        <f>ROUND(D10*G10, 0)</f>
        <v>0</v>
      </c>
    </row>
    <row r="12" spans="1:9" ht="89.25">
      <c r="A12" s="165">
        <v>6</v>
      </c>
      <c r="B12" s="166" t="s">
        <v>904</v>
      </c>
      <c r="C12" s="167" t="s">
        <v>905</v>
      </c>
      <c r="D12" s="168">
        <v>200</v>
      </c>
      <c r="E12" s="166" t="s">
        <v>69</v>
      </c>
      <c r="F12" s="169">
        <v>0</v>
      </c>
      <c r="G12" s="169">
        <v>0</v>
      </c>
      <c r="H12" s="168">
        <f>ROUND(D12*F12, 0)</f>
        <v>0</v>
      </c>
      <c r="I12" s="168">
        <f>ROUND(D12*G12, 0)</f>
        <v>0</v>
      </c>
    </row>
    <row r="13" spans="1:9">
      <c r="C13" s="167" t="s">
        <v>906</v>
      </c>
    </row>
    <row r="15" spans="1:9" ht="89.25">
      <c r="A15" s="165">
        <v>7</v>
      </c>
      <c r="B15" s="166" t="s">
        <v>907</v>
      </c>
      <c r="C15" s="167" t="s">
        <v>908</v>
      </c>
      <c r="D15" s="168">
        <v>100</v>
      </c>
      <c r="E15" s="166" t="s">
        <v>69</v>
      </c>
      <c r="F15" s="169">
        <v>0</v>
      </c>
      <c r="G15" s="169">
        <v>0</v>
      </c>
      <c r="H15" s="168">
        <f>ROUND(D15*F15, 0)</f>
        <v>0</v>
      </c>
      <c r="I15" s="168">
        <f>ROUND(D15*G15, 0)</f>
        <v>0</v>
      </c>
    </row>
    <row r="17" spans="1:9" ht="89.25">
      <c r="A17" s="165">
        <v>8</v>
      </c>
      <c r="B17" s="166" t="s">
        <v>909</v>
      </c>
      <c r="C17" s="167" t="s">
        <v>910</v>
      </c>
      <c r="D17" s="168">
        <v>10</v>
      </c>
      <c r="E17" s="166" t="s">
        <v>69</v>
      </c>
      <c r="F17" s="169">
        <v>0</v>
      </c>
      <c r="G17" s="169">
        <v>0</v>
      </c>
      <c r="H17" s="168">
        <f>ROUND(D17*F17, 0)</f>
        <v>0</v>
      </c>
      <c r="I17" s="168">
        <f>ROUND(D17*G17, 0)</f>
        <v>0</v>
      </c>
    </row>
    <row r="19" spans="1:9" ht="89.25">
      <c r="A19" s="165">
        <v>9</v>
      </c>
      <c r="B19" s="166" t="s">
        <v>911</v>
      </c>
      <c r="C19" s="167" t="s">
        <v>912</v>
      </c>
      <c r="D19" s="168">
        <v>78</v>
      </c>
      <c r="E19" s="166" t="s">
        <v>62</v>
      </c>
      <c r="F19" s="169">
        <v>0</v>
      </c>
      <c r="G19" s="169">
        <v>0</v>
      </c>
      <c r="H19" s="168">
        <f>ROUND(D19*F19, 0)</f>
        <v>0</v>
      </c>
      <c r="I19" s="168">
        <f>ROUND(D19*G19, 0)</f>
        <v>0</v>
      </c>
    </row>
    <row r="20" spans="1:9">
      <c r="C20" s="167" t="s">
        <v>913</v>
      </c>
    </row>
    <row r="22" spans="1:9" ht="76.5">
      <c r="A22" s="165">
        <v>10</v>
      </c>
      <c r="B22" s="166" t="s">
        <v>914</v>
      </c>
      <c r="C22" s="167" t="s">
        <v>915</v>
      </c>
      <c r="D22" s="168">
        <v>25</v>
      </c>
      <c r="E22" s="166" t="s">
        <v>62</v>
      </c>
      <c r="F22" s="169">
        <v>0</v>
      </c>
      <c r="G22" s="169">
        <v>0</v>
      </c>
      <c r="H22" s="168">
        <f>ROUND(D22*F22, 0)</f>
        <v>0</v>
      </c>
      <c r="I22" s="168">
        <f>ROUND(D22*G22, 0)</f>
        <v>0</v>
      </c>
    </row>
    <row r="24" spans="1:9" ht="51">
      <c r="A24" s="165">
        <v>11</v>
      </c>
      <c r="B24" s="166" t="s">
        <v>916</v>
      </c>
      <c r="C24" s="167" t="s">
        <v>917</v>
      </c>
      <c r="D24" s="168">
        <v>26</v>
      </c>
      <c r="E24" s="166" t="s">
        <v>69</v>
      </c>
      <c r="F24" s="169">
        <v>0</v>
      </c>
      <c r="G24" s="169">
        <v>0</v>
      </c>
      <c r="H24" s="168">
        <f>ROUND(D24*F24, 0)</f>
        <v>0</v>
      </c>
      <c r="I24" s="168">
        <f>ROUND(D24*G24, 0)</f>
        <v>0</v>
      </c>
    </row>
    <row r="26" spans="1:9" ht="51">
      <c r="A26" s="165">
        <v>12</v>
      </c>
      <c r="B26" s="166" t="s">
        <v>918</v>
      </c>
      <c r="C26" s="167" t="s">
        <v>919</v>
      </c>
      <c r="D26" s="168">
        <v>4</v>
      </c>
      <c r="E26" s="166" t="s">
        <v>62</v>
      </c>
      <c r="F26" s="169">
        <v>0</v>
      </c>
      <c r="G26" s="169">
        <v>0</v>
      </c>
      <c r="H26" s="168">
        <f>ROUND(D26*F26, 0)</f>
        <v>0</v>
      </c>
      <c r="I26" s="168">
        <f>ROUND(D26*G26, 0)</f>
        <v>0</v>
      </c>
    </row>
    <row r="28" spans="1:9" ht="51">
      <c r="A28" s="165">
        <v>13</v>
      </c>
      <c r="B28" s="166" t="s">
        <v>920</v>
      </c>
      <c r="C28" s="167" t="s">
        <v>921</v>
      </c>
      <c r="D28" s="168">
        <v>3</v>
      </c>
      <c r="E28" s="166" t="s">
        <v>62</v>
      </c>
      <c r="F28" s="169">
        <v>0</v>
      </c>
      <c r="G28" s="169">
        <v>0</v>
      </c>
      <c r="H28" s="168">
        <f>ROUND(D28*F28, 0)</f>
        <v>0</v>
      </c>
      <c r="I28" s="168">
        <f>ROUND(D28*G28, 0)</f>
        <v>0</v>
      </c>
    </row>
    <row r="30" spans="1:9" ht="51">
      <c r="A30" s="165">
        <v>14</v>
      </c>
      <c r="B30" s="166" t="s">
        <v>922</v>
      </c>
      <c r="C30" s="167" t="s">
        <v>923</v>
      </c>
      <c r="D30" s="168">
        <v>2</v>
      </c>
      <c r="E30" s="166" t="s">
        <v>62</v>
      </c>
      <c r="F30" s="169">
        <v>0</v>
      </c>
      <c r="G30" s="169">
        <v>0</v>
      </c>
      <c r="H30" s="168">
        <f>ROUND(D30*F30, 0)</f>
        <v>0</v>
      </c>
      <c r="I30" s="168">
        <f>ROUND(D30*G30, 0)</f>
        <v>0</v>
      </c>
    </row>
    <row r="32" spans="1:9" ht="51">
      <c r="A32" s="165">
        <v>15</v>
      </c>
      <c r="B32" s="166" t="s">
        <v>924</v>
      </c>
      <c r="C32" s="167" t="s">
        <v>925</v>
      </c>
      <c r="D32" s="168">
        <v>5</v>
      </c>
      <c r="E32" s="166" t="s">
        <v>62</v>
      </c>
      <c r="F32" s="169">
        <v>0</v>
      </c>
      <c r="G32" s="169">
        <v>0</v>
      </c>
      <c r="H32" s="168">
        <f>ROUND(D32*F32, 0)</f>
        <v>0</v>
      </c>
      <c r="I32" s="168">
        <f>ROUND(D32*G32, 0)</f>
        <v>0</v>
      </c>
    </row>
    <row r="34" spans="1:9" ht="51">
      <c r="A34" s="165">
        <v>16</v>
      </c>
      <c r="B34" s="166" t="s">
        <v>926</v>
      </c>
      <c r="C34" s="167" t="s">
        <v>927</v>
      </c>
      <c r="D34" s="168">
        <v>26</v>
      </c>
      <c r="E34" s="166" t="s">
        <v>69</v>
      </c>
      <c r="F34" s="169">
        <v>0</v>
      </c>
      <c r="G34" s="169">
        <v>0</v>
      </c>
      <c r="H34" s="168">
        <f>ROUND(D34*F34, 0)</f>
        <v>0</v>
      </c>
      <c r="I34" s="168">
        <f>ROUND(D34*G34, 0)</f>
        <v>0</v>
      </c>
    </row>
    <row r="36" spans="1:9" ht="76.5">
      <c r="A36" s="165">
        <v>17</v>
      </c>
      <c r="B36" s="166" t="s">
        <v>928</v>
      </c>
      <c r="C36" s="167" t="s">
        <v>929</v>
      </c>
      <c r="D36" s="168">
        <v>32</v>
      </c>
      <c r="E36" s="166" t="s">
        <v>69</v>
      </c>
      <c r="F36" s="169">
        <v>0</v>
      </c>
      <c r="G36" s="169">
        <v>0</v>
      </c>
      <c r="H36" s="168">
        <f>ROUND(D36*F36, 0)</f>
        <v>0</v>
      </c>
      <c r="I36" s="168">
        <f>ROUND(D36*G36, 0)</f>
        <v>0</v>
      </c>
    </row>
    <row r="37" spans="1:9">
      <c r="C37" s="167" t="s">
        <v>930</v>
      </c>
    </row>
    <row r="39" spans="1:9" ht="51">
      <c r="A39" s="165">
        <v>18</v>
      </c>
      <c r="B39" s="166" t="s">
        <v>931</v>
      </c>
      <c r="C39" s="167" t="s">
        <v>932</v>
      </c>
      <c r="D39" s="168">
        <v>40</v>
      </c>
      <c r="E39" s="166" t="s">
        <v>62</v>
      </c>
      <c r="F39" s="169">
        <v>0</v>
      </c>
      <c r="G39" s="169">
        <v>0</v>
      </c>
      <c r="H39" s="168">
        <f>ROUND(D39*F39, 0)</f>
        <v>0</v>
      </c>
      <c r="I39" s="168">
        <f>ROUND(D39*G39, 0)</f>
        <v>0</v>
      </c>
    </row>
    <row r="41" spans="1:9" ht="76.5">
      <c r="A41" s="165">
        <v>19</v>
      </c>
      <c r="B41" s="166" t="s">
        <v>933</v>
      </c>
      <c r="C41" s="167" t="s">
        <v>934</v>
      </c>
      <c r="D41" s="168">
        <v>30</v>
      </c>
      <c r="E41" s="166" t="s">
        <v>69</v>
      </c>
      <c r="F41" s="169">
        <v>0</v>
      </c>
      <c r="G41" s="169">
        <v>0</v>
      </c>
      <c r="H41" s="168">
        <f>ROUND(D41*F41, 0)</f>
        <v>0</v>
      </c>
      <c r="I41" s="168">
        <f>ROUND(D41*G41, 0)</f>
        <v>0</v>
      </c>
    </row>
    <row r="43" spans="1:9" ht="92.25">
      <c r="A43" s="165">
        <v>20</v>
      </c>
      <c r="B43" s="166" t="s">
        <v>935</v>
      </c>
      <c r="C43" s="167" t="s">
        <v>936</v>
      </c>
      <c r="D43" s="168">
        <v>75</v>
      </c>
      <c r="E43" s="166" t="s">
        <v>69</v>
      </c>
      <c r="F43" s="169">
        <v>0</v>
      </c>
      <c r="G43" s="169">
        <v>0</v>
      </c>
      <c r="H43" s="168">
        <f>ROUND(D43*F43, 0)</f>
        <v>0</v>
      </c>
      <c r="I43" s="168">
        <f>ROUND(D43*G43, 0)</f>
        <v>0</v>
      </c>
    </row>
    <row r="44" spans="1:9" ht="28.5">
      <c r="C44" s="167" t="s">
        <v>937</v>
      </c>
    </row>
    <row r="46" spans="1:9" ht="92.25">
      <c r="A46" s="165">
        <v>21</v>
      </c>
      <c r="B46" s="166" t="s">
        <v>938</v>
      </c>
      <c r="C46" s="167" t="s">
        <v>939</v>
      </c>
      <c r="D46" s="168">
        <v>40</v>
      </c>
      <c r="E46" s="166" t="s">
        <v>69</v>
      </c>
      <c r="F46" s="169">
        <v>0</v>
      </c>
      <c r="G46" s="169">
        <v>0</v>
      </c>
      <c r="H46" s="168">
        <f>ROUND(D46*F46, 0)</f>
        <v>0</v>
      </c>
      <c r="I46" s="168">
        <f>ROUND(D46*G46, 0)</f>
        <v>0</v>
      </c>
    </row>
    <row r="47" spans="1:9" ht="28.5">
      <c r="C47" s="167" t="s">
        <v>940</v>
      </c>
    </row>
    <row r="49" spans="1:9" ht="69.75">
      <c r="A49" s="165">
        <v>22</v>
      </c>
      <c r="B49" s="166" t="s">
        <v>941</v>
      </c>
      <c r="C49" s="167" t="s">
        <v>942</v>
      </c>
      <c r="D49" s="168">
        <v>50</v>
      </c>
      <c r="E49" s="166" t="s">
        <v>69</v>
      </c>
      <c r="F49" s="169">
        <v>0</v>
      </c>
      <c r="G49" s="169">
        <v>0</v>
      </c>
      <c r="H49" s="168">
        <f>ROUND(D49*F49, 0)</f>
        <v>0</v>
      </c>
      <c r="I49" s="168">
        <f>ROUND(D49*G49, 0)</f>
        <v>0</v>
      </c>
    </row>
    <row r="51" spans="1:9" ht="92.25">
      <c r="A51" s="165">
        <v>23</v>
      </c>
      <c r="B51" s="166" t="s">
        <v>943</v>
      </c>
      <c r="C51" s="167" t="s">
        <v>944</v>
      </c>
      <c r="D51" s="168">
        <v>150</v>
      </c>
      <c r="E51" s="166" t="s">
        <v>69</v>
      </c>
      <c r="F51" s="169">
        <v>0</v>
      </c>
      <c r="G51" s="169">
        <v>0</v>
      </c>
      <c r="H51" s="168">
        <f>ROUND(D51*F51, 0)</f>
        <v>0</v>
      </c>
      <c r="I51" s="168">
        <f>ROUND(D51*G51, 0)</f>
        <v>0</v>
      </c>
    </row>
    <row r="52" spans="1:9" ht="15.75">
      <c r="C52" s="167" t="s">
        <v>945</v>
      </c>
    </row>
    <row r="54" spans="1:9" ht="79.5">
      <c r="A54" s="165">
        <v>24</v>
      </c>
      <c r="B54" s="166" t="s">
        <v>946</v>
      </c>
      <c r="C54" s="167" t="s">
        <v>947</v>
      </c>
      <c r="D54" s="168">
        <v>610</v>
      </c>
      <c r="E54" s="166" t="s">
        <v>69</v>
      </c>
      <c r="F54" s="169">
        <v>0</v>
      </c>
      <c r="G54" s="169">
        <v>0</v>
      </c>
      <c r="H54" s="168">
        <f>ROUND(D54*F54, 0)</f>
        <v>0</v>
      </c>
      <c r="I54" s="168">
        <f>ROUND(D54*G54, 0)</f>
        <v>0</v>
      </c>
    </row>
    <row r="55" spans="1:9" ht="28.5">
      <c r="C55" s="167" t="s">
        <v>948</v>
      </c>
    </row>
    <row r="57" spans="1:9" ht="79.5">
      <c r="A57" s="165">
        <v>25</v>
      </c>
      <c r="B57" s="166" t="s">
        <v>949</v>
      </c>
      <c r="C57" s="167" t="s">
        <v>947</v>
      </c>
      <c r="D57" s="168">
        <v>1120</v>
      </c>
      <c r="E57" s="166" t="s">
        <v>69</v>
      </c>
      <c r="F57" s="169">
        <v>0</v>
      </c>
      <c r="G57" s="169">
        <v>0</v>
      </c>
      <c r="H57" s="168">
        <f>ROUND(D57*F57, 0)</f>
        <v>0</v>
      </c>
      <c r="I57" s="168">
        <f>ROUND(D57*G57, 0)</f>
        <v>0</v>
      </c>
    </row>
    <row r="58" spans="1:9" ht="28.5">
      <c r="C58" s="167" t="s">
        <v>950</v>
      </c>
    </row>
    <row r="60" spans="1:9" ht="79.5">
      <c r="A60" s="165">
        <v>26</v>
      </c>
      <c r="B60" s="166" t="s">
        <v>951</v>
      </c>
      <c r="C60" s="167" t="s">
        <v>947</v>
      </c>
      <c r="D60" s="168">
        <v>190</v>
      </c>
      <c r="E60" s="166" t="s">
        <v>69</v>
      </c>
      <c r="F60" s="169">
        <v>0</v>
      </c>
      <c r="G60" s="169">
        <v>0</v>
      </c>
      <c r="H60" s="168">
        <f>ROUND(D60*F60, 0)</f>
        <v>0</v>
      </c>
      <c r="I60" s="168">
        <f>ROUND(D60*G60, 0)</f>
        <v>0</v>
      </c>
    </row>
    <row r="61" spans="1:9" ht="28.5">
      <c r="C61" s="167" t="s">
        <v>952</v>
      </c>
    </row>
    <row r="63" spans="1:9" ht="79.5">
      <c r="A63" s="165">
        <v>27</v>
      </c>
      <c r="B63" s="166" t="s">
        <v>953</v>
      </c>
      <c r="C63" s="167" t="s">
        <v>947</v>
      </c>
      <c r="D63" s="168">
        <v>48</v>
      </c>
      <c r="E63" s="166" t="s">
        <v>69</v>
      </c>
      <c r="F63" s="169">
        <v>0</v>
      </c>
      <c r="G63" s="169">
        <v>0</v>
      </c>
      <c r="H63" s="168">
        <f>ROUND(D63*F63, 0)</f>
        <v>0</v>
      </c>
      <c r="I63" s="168">
        <f>ROUND(D63*G63, 0)</f>
        <v>0</v>
      </c>
    </row>
    <row r="64" spans="1:9" ht="28.5">
      <c r="C64" s="167" t="s">
        <v>954</v>
      </c>
    </row>
    <row r="66" spans="1:9" ht="79.5">
      <c r="A66" s="165">
        <v>28</v>
      </c>
      <c r="B66" s="166" t="s">
        <v>955</v>
      </c>
      <c r="C66" s="167" t="s">
        <v>947</v>
      </c>
      <c r="D66" s="168">
        <v>115</v>
      </c>
      <c r="E66" s="166" t="s">
        <v>69</v>
      </c>
      <c r="F66" s="169">
        <v>0</v>
      </c>
      <c r="G66" s="169">
        <v>0</v>
      </c>
      <c r="H66" s="168">
        <f>ROUND(D66*F66, 0)</f>
        <v>0</v>
      </c>
      <c r="I66" s="168">
        <f>ROUND(D66*G66, 0)</f>
        <v>0</v>
      </c>
    </row>
    <row r="67" spans="1:9" ht="28.5">
      <c r="C67" s="167" t="s">
        <v>956</v>
      </c>
    </row>
    <row r="69" spans="1:9" ht="79.5">
      <c r="A69" s="165">
        <v>29</v>
      </c>
      <c r="B69" s="166" t="s">
        <v>957</v>
      </c>
      <c r="C69" s="167" t="s">
        <v>947</v>
      </c>
      <c r="D69" s="168">
        <v>50</v>
      </c>
      <c r="E69" s="166" t="s">
        <v>69</v>
      </c>
      <c r="F69" s="169">
        <v>0</v>
      </c>
      <c r="G69" s="169">
        <v>0</v>
      </c>
      <c r="H69" s="168">
        <f>ROUND(D69*F69, 0)</f>
        <v>0</v>
      </c>
      <c r="I69" s="168">
        <f>ROUND(D69*G69, 0)</f>
        <v>0</v>
      </c>
    </row>
    <row r="70" spans="1:9" ht="28.5">
      <c r="C70" s="167" t="s">
        <v>958</v>
      </c>
    </row>
    <row r="72" spans="1:9" ht="92.25">
      <c r="A72" s="165">
        <v>30</v>
      </c>
      <c r="B72" s="166" t="s">
        <v>959</v>
      </c>
      <c r="C72" s="167" t="s">
        <v>960</v>
      </c>
      <c r="D72" s="168">
        <v>45</v>
      </c>
      <c r="E72" s="166" t="s">
        <v>69</v>
      </c>
      <c r="F72" s="169">
        <v>0</v>
      </c>
      <c r="G72" s="169">
        <v>0</v>
      </c>
      <c r="H72" s="168">
        <f>ROUND(D72*F72, 0)</f>
        <v>0</v>
      </c>
      <c r="I72" s="168">
        <f>ROUND(D72*G72, 0)</f>
        <v>0</v>
      </c>
    </row>
    <row r="73" spans="1:9" ht="28.5">
      <c r="C73" s="167" t="s">
        <v>961</v>
      </c>
    </row>
    <row r="75" spans="1:9" ht="92.25">
      <c r="A75" s="165">
        <v>31</v>
      </c>
      <c r="B75" s="166" t="s">
        <v>962</v>
      </c>
      <c r="C75" s="167" t="s">
        <v>960</v>
      </c>
      <c r="D75" s="168">
        <v>125</v>
      </c>
      <c r="E75" s="166" t="s">
        <v>69</v>
      </c>
      <c r="F75" s="169">
        <v>0</v>
      </c>
      <c r="G75" s="169">
        <v>0</v>
      </c>
      <c r="H75" s="168">
        <f>ROUND(D75*F75, 0)</f>
        <v>0</v>
      </c>
      <c r="I75" s="168">
        <f>ROUND(D75*G75, 0)</f>
        <v>0</v>
      </c>
    </row>
    <row r="76" spans="1:9" ht="28.5">
      <c r="C76" s="167" t="s">
        <v>963</v>
      </c>
    </row>
    <row r="78" spans="1:9" ht="82.5">
      <c r="A78" s="165">
        <v>32</v>
      </c>
      <c r="B78" s="166" t="s">
        <v>964</v>
      </c>
      <c r="C78" s="167" t="s">
        <v>965</v>
      </c>
      <c r="D78" s="168">
        <v>18</v>
      </c>
      <c r="E78" s="166" t="s">
        <v>69</v>
      </c>
      <c r="F78" s="169">
        <v>0</v>
      </c>
      <c r="G78" s="169">
        <v>0</v>
      </c>
      <c r="H78" s="168">
        <f>ROUND(D78*F78, 0)</f>
        <v>0</v>
      </c>
      <c r="I78" s="168">
        <f>ROUND(D78*G78, 0)</f>
        <v>0</v>
      </c>
    </row>
    <row r="80" spans="1:9" ht="79.5">
      <c r="A80" s="165">
        <v>33</v>
      </c>
      <c r="B80" s="166" t="s">
        <v>966</v>
      </c>
      <c r="C80" s="167" t="s">
        <v>967</v>
      </c>
      <c r="D80" s="168">
        <v>22</v>
      </c>
      <c r="E80" s="166" t="s">
        <v>69</v>
      </c>
      <c r="F80" s="169">
        <v>0</v>
      </c>
      <c r="G80" s="169">
        <v>0</v>
      </c>
      <c r="H80" s="168">
        <f>ROUND(D80*F80, 0)</f>
        <v>0</v>
      </c>
      <c r="I80" s="168">
        <f>ROUND(D80*G80, 0)</f>
        <v>0</v>
      </c>
    </row>
    <row r="82" spans="1:9" ht="66.75">
      <c r="A82" s="165">
        <v>34</v>
      </c>
      <c r="B82" s="166" t="s">
        <v>968</v>
      </c>
      <c r="C82" s="167" t="s">
        <v>969</v>
      </c>
      <c r="D82" s="168">
        <v>12</v>
      </c>
      <c r="E82" s="166" t="s">
        <v>69</v>
      </c>
      <c r="F82" s="169">
        <v>0</v>
      </c>
      <c r="G82" s="169">
        <v>0</v>
      </c>
      <c r="H82" s="168">
        <f>ROUND(D82*F82, 0)</f>
        <v>0</v>
      </c>
      <c r="I82" s="168">
        <f>ROUND(D82*G82, 0)</f>
        <v>0</v>
      </c>
    </row>
    <row r="84" spans="1:9" ht="66.75">
      <c r="A84" s="165">
        <v>35</v>
      </c>
      <c r="B84" s="166" t="s">
        <v>970</v>
      </c>
      <c r="C84" s="167" t="s">
        <v>971</v>
      </c>
      <c r="D84" s="168">
        <v>17</v>
      </c>
      <c r="E84" s="166" t="s">
        <v>69</v>
      </c>
      <c r="F84" s="169">
        <v>0</v>
      </c>
      <c r="G84" s="169">
        <v>0</v>
      </c>
      <c r="H84" s="168">
        <f>ROUND(D84*F84, 0)</f>
        <v>0</v>
      </c>
      <c r="I84" s="168">
        <f>ROUND(D84*G84, 0)</f>
        <v>0</v>
      </c>
    </row>
    <row r="86" spans="1:9" ht="66.75">
      <c r="A86" s="165">
        <v>36</v>
      </c>
      <c r="B86" s="166" t="s">
        <v>972</v>
      </c>
      <c r="C86" s="167" t="s">
        <v>973</v>
      </c>
      <c r="D86" s="168">
        <v>15</v>
      </c>
      <c r="E86" s="166" t="s">
        <v>69</v>
      </c>
      <c r="F86" s="169">
        <v>0</v>
      </c>
      <c r="G86" s="169">
        <v>0</v>
      </c>
      <c r="H86" s="168">
        <f>ROUND(D86*F86, 0)</f>
        <v>0</v>
      </c>
      <c r="I86" s="168">
        <f>ROUND(D86*G86, 0)</f>
        <v>0</v>
      </c>
    </row>
    <row r="88" spans="1:9" ht="66.75">
      <c r="A88" s="165">
        <v>37</v>
      </c>
      <c r="B88" s="166" t="s">
        <v>974</v>
      </c>
      <c r="C88" s="167" t="s">
        <v>975</v>
      </c>
      <c r="D88" s="168">
        <v>64</v>
      </c>
      <c r="E88" s="166" t="s">
        <v>69</v>
      </c>
      <c r="F88" s="169">
        <v>0</v>
      </c>
      <c r="G88" s="169">
        <v>0</v>
      </c>
      <c r="H88" s="168">
        <f>ROUND(D88*F88, 0)</f>
        <v>0</v>
      </c>
      <c r="I88" s="168">
        <f>ROUND(D88*G88, 0)</f>
        <v>0</v>
      </c>
    </row>
    <row r="90" spans="1:9" ht="76.5">
      <c r="A90" s="165">
        <v>38</v>
      </c>
      <c r="B90" s="166" t="s">
        <v>976</v>
      </c>
      <c r="C90" s="167" t="s">
        <v>977</v>
      </c>
      <c r="D90" s="168">
        <v>4</v>
      </c>
      <c r="E90" s="166" t="s">
        <v>62</v>
      </c>
      <c r="F90" s="169">
        <v>0</v>
      </c>
      <c r="G90" s="169">
        <v>0</v>
      </c>
      <c r="H90" s="168">
        <f>ROUND(D90*F90, 0)</f>
        <v>0</v>
      </c>
      <c r="I90" s="168">
        <f>ROUND(D90*G90, 0)</f>
        <v>0</v>
      </c>
    </row>
    <row r="92" spans="1:9" ht="76.5">
      <c r="A92" s="165">
        <v>39</v>
      </c>
      <c r="B92" s="166" t="s">
        <v>978</v>
      </c>
      <c r="C92" s="167" t="s">
        <v>979</v>
      </c>
      <c r="D92" s="168">
        <v>5</v>
      </c>
      <c r="E92" s="166" t="s">
        <v>62</v>
      </c>
      <c r="F92" s="169">
        <v>0</v>
      </c>
      <c r="G92" s="169">
        <v>0</v>
      </c>
      <c r="H92" s="168">
        <f>ROUND(D92*F92, 0)</f>
        <v>0</v>
      </c>
      <c r="I92" s="168">
        <f>ROUND(D92*G92, 0)</f>
        <v>0</v>
      </c>
    </row>
    <row r="94" spans="1:9" ht="76.5">
      <c r="A94" s="165">
        <v>40</v>
      </c>
      <c r="B94" s="166" t="s">
        <v>980</v>
      </c>
      <c r="C94" s="167" t="s">
        <v>981</v>
      </c>
      <c r="D94" s="168">
        <v>3</v>
      </c>
      <c r="E94" s="166" t="s">
        <v>62</v>
      </c>
      <c r="F94" s="169">
        <v>0</v>
      </c>
      <c r="G94" s="169">
        <v>0</v>
      </c>
      <c r="H94" s="168">
        <f>ROUND(D94*F94, 0)</f>
        <v>0</v>
      </c>
      <c r="I94" s="168">
        <f>ROUND(D94*G94, 0)</f>
        <v>0</v>
      </c>
    </row>
    <row r="96" spans="1:9" ht="76.5">
      <c r="A96" s="165">
        <v>41</v>
      </c>
      <c r="B96" s="166" t="s">
        <v>982</v>
      </c>
      <c r="C96" s="167" t="s">
        <v>983</v>
      </c>
      <c r="D96" s="168">
        <v>3</v>
      </c>
      <c r="E96" s="166" t="s">
        <v>62</v>
      </c>
      <c r="F96" s="169">
        <v>0</v>
      </c>
      <c r="G96" s="169">
        <v>0</v>
      </c>
      <c r="H96" s="168">
        <f>ROUND(D96*F96, 0)</f>
        <v>0</v>
      </c>
      <c r="I96" s="168">
        <f>ROUND(D96*G96, 0)</f>
        <v>0</v>
      </c>
    </row>
    <row r="97" spans="1:9">
      <c r="C97" s="167" t="s">
        <v>984</v>
      </c>
    </row>
    <row r="99" spans="1:9" ht="76.5">
      <c r="A99" s="165">
        <v>42</v>
      </c>
      <c r="B99" s="166" t="s">
        <v>985</v>
      </c>
      <c r="C99" s="167" t="s">
        <v>986</v>
      </c>
      <c r="D99" s="168">
        <v>1</v>
      </c>
      <c r="E99" s="166" t="s">
        <v>62</v>
      </c>
      <c r="F99" s="169">
        <v>0</v>
      </c>
      <c r="G99" s="169">
        <v>0</v>
      </c>
      <c r="H99" s="168">
        <f>ROUND(D99*F99, 0)</f>
        <v>0</v>
      </c>
      <c r="I99" s="168">
        <f>ROUND(D99*G99, 0)</f>
        <v>0</v>
      </c>
    </row>
    <row r="101" spans="1:9" ht="89.25">
      <c r="A101" s="165">
        <v>43</v>
      </c>
      <c r="B101" s="166" t="s">
        <v>987</v>
      </c>
      <c r="C101" s="167" t="s">
        <v>988</v>
      </c>
      <c r="D101" s="168">
        <v>2</v>
      </c>
      <c r="E101" s="166" t="s">
        <v>62</v>
      </c>
      <c r="F101" s="169">
        <v>0</v>
      </c>
      <c r="G101" s="169">
        <v>0</v>
      </c>
      <c r="H101" s="168">
        <f>ROUND(D101*F101, 0)</f>
        <v>0</v>
      </c>
      <c r="I101" s="168">
        <f>ROUND(D101*G101, 0)</f>
        <v>0</v>
      </c>
    </row>
    <row r="102" spans="1:9">
      <c r="C102" s="167" t="s">
        <v>989</v>
      </c>
    </row>
    <row r="104" spans="1:9" ht="89.25">
      <c r="A104" s="165">
        <v>44</v>
      </c>
      <c r="B104" s="166" t="s">
        <v>990</v>
      </c>
      <c r="C104" s="167" t="s">
        <v>991</v>
      </c>
      <c r="D104" s="168">
        <v>20</v>
      </c>
      <c r="E104" s="166" t="s">
        <v>62</v>
      </c>
      <c r="F104" s="169">
        <v>0</v>
      </c>
      <c r="G104" s="169">
        <v>0</v>
      </c>
      <c r="H104" s="168">
        <f>ROUND(D104*F104, 0)</f>
        <v>0</v>
      </c>
      <c r="I104" s="168">
        <f>ROUND(D104*G104, 0)</f>
        <v>0</v>
      </c>
    </row>
    <row r="106" spans="1:9" ht="89.25">
      <c r="A106" s="165">
        <v>45</v>
      </c>
      <c r="B106" s="166" t="s">
        <v>992</v>
      </c>
      <c r="C106" s="167" t="s">
        <v>993</v>
      </c>
      <c r="D106" s="168">
        <v>6</v>
      </c>
      <c r="E106" s="166" t="s">
        <v>62</v>
      </c>
      <c r="F106" s="169">
        <v>0</v>
      </c>
      <c r="G106" s="169">
        <v>0</v>
      </c>
      <c r="H106" s="168">
        <f>ROUND(D106*F106, 0)</f>
        <v>0</v>
      </c>
      <c r="I106" s="168">
        <f>ROUND(D106*G106, 0)</f>
        <v>0</v>
      </c>
    </row>
    <row r="108" spans="1:9" ht="89.25">
      <c r="A108" s="165">
        <v>46</v>
      </c>
      <c r="B108" s="166" t="s">
        <v>994</v>
      </c>
      <c r="C108" s="167" t="s">
        <v>995</v>
      </c>
      <c r="D108" s="168">
        <v>6</v>
      </c>
      <c r="E108" s="166" t="s">
        <v>62</v>
      </c>
      <c r="F108" s="169">
        <v>0</v>
      </c>
      <c r="G108" s="169">
        <v>0</v>
      </c>
      <c r="H108" s="168">
        <f>ROUND(D108*F108, 0)</f>
        <v>0</v>
      </c>
      <c r="I108" s="168">
        <f>ROUND(D108*G108, 0)</f>
        <v>0</v>
      </c>
    </row>
    <row r="110" spans="1:9" ht="89.25">
      <c r="A110" s="165">
        <v>47</v>
      </c>
      <c r="B110" s="166" t="s">
        <v>996</v>
      </c>
      <c r="C110" s="167" t="s">
        <v>997</v>
      </c>
      <c r="D110" s="168">
        <v>2</v>
      </c>
      <c r="E110" s="166" t="s">
        <v>62</v>
      </c>
      <c r="F110" s="169">
        <v>0</v>
      </c>
      <c r="G110" s="169">
        <v>0</v>
      </c>
      <c r="H110" s="168">
        <f>ROUND(D110*F110, 0)</f>
        <v>0</v>
      </c>
      <c r="I110" s="168">
        <f>ROUND(D110*G110, 0)</f>
        <v>0</v>
      </c>
    </row>
    <row r="112" spans="1:9" ht="89.25">
      <c r="A112" s="165">
        <v>48</v>
      </c>
      <c r="B112" s="166" t="s">
        <v>998</v>
      </c>
      <c r="C112" s="167" t="s">
        <v>999</v>
      </c>
      <c r="D112" s="168">
        <v>37</v>
      </c>
      <c r="E112" s="166" t="s">
        <v>62</v>
      </c>
      <c r="F112" s="169">
        <v>0</v>
      </c>
      <c r="G112" s="169">
        <v>0</v>
      </c>
      <c r="H112" s="168">
        <f>ROUND(D112*F112, 0)</f>
        <v>0</v>
      </c>
      <c r="I112" s="168">
        <f>ROUND(D112*G112, 0)</f>
        <v>0</v>
      </c>
    </row>
    <row r="114" spans="1:9" ht="63.75">
      <c r="A114" s="165">
        <v>49</v>
      </c>
      <c r="B114" s="166" t="s">
        <v>1000</v>
      </c>
      <c r="C114" s="167" t="s">
        <v>1001</v>
      </c>
      <c r="D114" s="168">
        <v>66</v>
      </c>
      <c r="E114" s="166" t="s">
        <v>62</v>
      </c>
      <c r="F114" s="169">
        <v>0</v>
      </c>
      <c r="G114" s="169">
        <v>0</v>
      </c>
      <c r="H114" s="168">
        <f>ROUND(D114*F114, 0)</f>
        <v>0</v>
      </c>
      <c r="I114" s="168">
        <f>ROUND(D114*G114, 0)</f>
        <v>0</v>
      </c>
    </row>
    <row r="116" spans="1:9" ht="63.75">
      <c r="A116" s="165">
        <v>50</v>
      </c>
      <c r="B116" s="166" t="s">
        <v>1002</v>
      </c>
      <c r="C116" s="167" t="s">
        <v>1003</v>
      </c>
      <c r="D116" s="168">
        <v>12</v>
      </c>
      <c r="E116" s="166" t="s">
        <v>62</v>
      </c>
      <c r="F116" s="169">
        <v>0</v>
      </c>
      <c r="G116" s="169">
        <v>0</v>
      </c>
      <c r="H116" s="168">
        <f>ROUND(D116*F116, 0)</f>
        <v>0</v>
      </c>
      <c r="I116" s="168">
        <f>ROUND(D116*G116, 0)</f>
        <v>0</v>
      </c>
    </row>
    <row r="118" spans="1:9" ht="63.75">
      <c r="A118" s="165">
        <v>51</v>
      </c>
      <c r="B118" s="166" t="s">
        <v>1004</v>
      </c>
      <c r="C118" s="167" t="s">
        <v>1005</v>
      </c>
      <c r="D118" s="168">
        <v>4</v>
      </c>
      <c r="E118" s="166" t="s">
        <v>62</v>
      </c>
      <c r="F118" s="169">
        <v>0</v>
      </c>
      <c r="G118" s="169">
        <v>0</v>
      </c>
      <c r="H118" s="168">
        <f>ROUND(D118*F118, 0)</f>
        <v>0</v>
      </c>
      <c r="I118" s="168">
        <f>ROUND(D118*G118, 0)</f>
        <v>0</v>
      </c>
    </row>
    <row r="120" spans="1:9" ht="63.75">
      <c r="A120" s="165">
        <v>52</v>
      </c>
      <c r="B120" s="166" t="s">
        <v>1006</v>
      </c>
      <c r="C120" s="167" t="s">
        <v>1007</v>
      </c>
      <c r="D120" s="168">
        <v>4</v>
      </c>
      <c r="E120" s="166" t="s">
        <v>62</v>
      </c>
      <c r="F120" s="169">
        <v>0</v>
      </c>
      <c r="G120" s="169">
        <v>0</v>
      </c>
      <c r="H120" s="168">
        <f>ROUND(D120*F120, 0)</f>
        <v>0</v>
      </c>
      <c r="I120" s="168">
        <f>ROUND(D120*G120, 0)</f>
        <v>0</v>
      </c>
    </row>
    <row r="122" spans="1:9" ht="76.5">
      <c r="A122" s="165">
        <v>53</v>
      </c>
      <c r="B122" s="166" t="s">
        <v>1008</v>
      </c>
      <c r="C122" s="167" t="s">
        <v>1009</v>
      </c>
      <c r="D122" s="168">
        <v>10</v>
      </c>
      <c r="E122" s="166" t="s">
        <v>62</v>
      </c>
      <c r="F122" s="169">
        <v>0</v>
      </c>
      <c r="G122" s="169">
        <v>0</v>
      </c>
      <c r="H122" s="168">
        <f>ROUND(D122*F122, 0)</f>
        <v>0</v>
      </c>
      <c r="I122" s="168">
        <f>ROUND(D122*G122, 0)</f>
        <v>0</v>
      </c>
    </row>
    <row r="124" spans="1:9" ht="76.5">
      <c r="A124" s="165">
        <v>54</v>
      </c>
      <c r="B124" s="166" t="s">
        <v>1010</v>
      </c>
      <c r="C124" s="167" t="s">
        <v>1011</v>
      </c>
      <c r="D124" s="168">
        <v>10</v>
      </c>
      <c r="E124" s="166" t="s">
        <v>62</v>
      </c>
      <c r="F124" s="169">
        <v>0</v>
      </c>
      <c r="G124" s="169">
        <v>0</v>
      </c>
      <c r="H124" s="168">
        <f>ROUND(D124*F124, 0)</f>
        <v>0</v>
      </c>
      <c r="I124" s="168">
        <f>ROUND(D124*G124, 0)</f>
        <v>0</v>
      </c>
    </row>
    <row r="126" spans="1:9" ht="51">
      <c r="A126" s="165">
        <v>55</v>
      </c>
      <c r="B126" s="166" t="s">
        <v>1012</v>
      </c>
      <c r="C126" s="167" t="s">
        <v>1013</v>
      </c>
      <c r="D126" s="168">
        <v>1</v>
      </c>
      <c r="E126" s="166" t="s">
        <v>62</v>
      </c>
      <c r="F126" s="169">
        <v>0</v>
      </c>
      <c r="G126" s="169">
        <v>0</v>
      </c>
      <c r="H126" s="168">
        <f>ROUND(D126*F126, 0)</f>
        <v>0</v>
      </c>
      <c r="I126" s="168">
        <f>ROUND(D126*G126, 0)</f>
        <v>0</v>
      </c>
    </row>
    <row r="128" spans="1:9" ht="63.75">
      <c r="A128" s="165">
        <v>56</v>
      </c>
      <c r="B128" s="166" t="s">
        <v>1014</v>
      </c>
      <c r="C128" s="167" t="s">
        <v>1015</v>
      </c>
      <c r="D128" s="168">
        <v>1</v>
      </c>
      <c r="E128" s="166" t="s">
        <v>62</v>
      </c>
      <c r="F128" s="169">
        <v>0</v>
      </c>
      <c r="G128" s="169">
        <v>0</v>
      </c>
      <c r="H128" s="168">
        <f>ROUND(D128*F128, 0)</f>
        <v>0</v>
      </c>
      <c r="I128" s="168">
        <f>ROUND(D128*G128, 0)</f>
        <v>0</v>
      </c>
    </row>
    <row r="130" spans="1:9" ht="63.75">
      <c r="A130" s="165">
        <v>57</v>
      </c>
      <c r="B130" s="166" t="s">
        <v>1016</v>
      </c>
      <c r="C130" s="167" t="s">
        <v>1017</v>
      </c>
      <c r="D130" s="168">
        <v>1</v>
      </c>
      <c r="E130" s="166" t="s">
        <v>62</v>
      </c>
      <c r="F130" s="169">
        <v>0</v>
      </c>
      <c r="G130" s="169">
        <v>0</v>
      </c>
      <c r="H130" s="168">
        <f>ROUND(D130*F130, 0)</f>
        <v>0</v>
      </c>
      <c r="I130" s="168">
        <f>ROUND(D130*G130, 0)</f>
        <v>0</v>
      </c>
    </row>
    <row r="132" spans="1:9" ht="63.75">
      <c r="A132" s="165">
        <v>58</v>
      </c>
      <c r="B132" s="166" t="s">
        <v>1018</v>
      </c>
      <c r="C132" s="167" t="s">
        <v>1019</v>
      </c>
      <c r="D132" s="168">
        <v>1</v>
      </c>
      <c r="E132" s="166" t="s">
        <v>62</v>
      </c>
      <c r="F132" s="169">
        <v>0</v>
      </c>
      <c r="G132" s="169">
        <v>0</v>
      </c>
      <c r="H132" s="168">
        <f>ROUND(D132*F132, 0)</f>
        <v>0</v>
      </c>
      <c r="I132" s="168">
        <f>ROUND(D132*G132, 0)</f>
        <v>0</v>
      </c>
    </row>
    <row r="134" spans="1:9" ht="63.75">
      <c r="A134" s="165">
        <v>59</v>
      </c>
      <c r="B134" s="166" t="s">
        <v>1020</v>
      </c>
      <c r="C134" s="167" t="s">
        <v>1021</v>
      </c>
      <c r="D134" s="168">
        <v>1</v>
      </c>
      <c r="E134" s="166" t="s">
        <v>62</v>
      </c>
      <c r="F134" s="169">
        <v>0</v>
      </c>
      <c r="G134" s="169">
        <v>0</v>
      </c>
      <c r="H134" s="168">
        <f>ROUND(D134*F134, 0)</f>
        <v>0</v>
      </c>
      <c r="I134" s="168">
        <f>ROUND(D134*G134, 0)</f>
        <v>0</v>
      </c>
    </row>
    <row r="136" spans="1:9" ht="51">
      <c r="A136" s="165">
        <v>60</v>
      </c>
      <c r="B136" s="166" t="s">
        <v>1022</v>
      </c>
      <c r="C136" s="167" t="s">
        <v>1023</v>
      </c>
      <c r="D136" s="168">
        <v>2</v>
      </c>
      <c r="E136" s="166" t="s">
        <v>62</v>
      </c>
      <c r="F136" s="169">
        <v>0</v>
      </c>
      <c r="G136" s="169">
        <v>0</v>
      </c>
      <c r="H136" s="168">
        <f>ROUND(D136*F136, 0)</f>
        <v>0</v>
      </c>
      <c r="I136" s="168">
        <f>ROUND(D136*G136, 0)</f>
        <v>0</v>
      </c>
    </row>
    <row r="138" spans="1:9" ht="51">
      <c r="A138" s="165">
        <v>61</v>
      </c>
      <c r="B138" s="166" t="s">
        <v>1024</v>
      </c>
      <c r="C138" s="167" t="s">
        <v>1025</v>
      </c>
      <c r="D138" s="168">
        <v>7</v>
      </c>
      <c r="E138" s="166" t="s">
        <v>62</v>
      </c>
      <c r="F138" s="169">
        <v>0</v>
      </c>
      <c r="G138" s="169">
        <v>0</v>
      </c>
      <c r="H138" s="168">
        <f>ROUND(D138*F138, 0)</f>
        <v>0</v>
      </c>
      <c r="I138" s="168">
        <f>ROUND(D138*G138, 0)</f>
        <v>0</v>
      </c>
    </row>
    <row r="140" spans="1:9" ht="38.25">
      <c r="A140" s="165">
        <v>62</v>
      </c>
      <c r="B140" s="166" t="s">
        <v>1026</v>
      </c>
      <c r="C140" s="167" t="s">
        <v>1027</v>
      </c>
      <c r="D140" s="168">
        <v>7</v>
      </c>
      <c r="E140" s="166" t="s">
        <v>62</v>
      </c>
      <c r="F140" s="169">
        <v>0</v>
      </c>
      <c r="G140" s="169">
        <v>0</v>
      </c>
      <c r="H140" s="168">
        <f>ROUND(D140*F140, 0)</f>
        <v>0</v>
      </c>
      <c r="I140" s="168">
        <f>ROUND(D140*G140, 0)</f>
        <v>0</v>
      </c>
    </row>
    <row r="142" spans="1:9" ht="38.25">
      <c r="A142" s="165">
        <v>63</v>
      </c>
      <c r="B142" s="166" t="s">
        <v>1028</v>
      </c>
      <c r="C142" s="167" t="s">
        <v>1029</v>
      </c>
      <c r="D142" s="168">
        <v>4</v>
      </c>
      <c r="E142" s="166" t="s">
        <v>62</v>
      </c>
      <c r="F142" s="169">
        <v>0</v>
      </c>
      <c r="G142" s="169">
        <v>0</v>
      </c>
      <c r="H142" s="168">
        <f>ROUND(D142*F142, 0)</f>
        <v>0</v>
      </c>
      <c r="I142" s="168">
        <f>ROUND(D142*G142, 0)</f>
        <v>0</v>
      </c>
    </row>
    <row r="144" spans="1:9" ht="38.25">
      <c r="A144" s="165">
        <v>64</v>
      </c>
      <c r="B144" s="166" t="s">
        <v>1030</v>
      </c>
      <c r="C144" s="167" t="s">
        <v>1031</v>
      </c>
      <c r="D144" s="168">
        <v>13</v>
      </c>
      <c r="E144" s="166" t="s">
        <v>62</v>
      </c>
      <c r="F144" s="169">
        <v>0</v>
      </c>
      <c r="G144" s="169">
        <v>0</v>
      </c>
      <c r="H144" s="168">
        <f>ROUND(D144*F144, 0)</f>
        <v>0</v>
      </c>
      <c r="I144" s="168">
        <f>ROUND(D144*G144, 0)</f>
        <v>0</v>
      </c>
    </row>
    <row r="146" spans="1:9" ht="51">
      <c r="A146" s="165">
        <v>65</v>
      </c>
      <c r="B146" s="166" t="s">
        <v>1032</v>
      </c>
      <c r="C146" s="167" t="s">
        <v>1033</v>
      </c>
      <c r="D146" s="168">
        <v>1</v>
      </c>
      <c r="E146" s="166" t="s">
        <v>62</v>
      </c>
      <c r="F146" s="169">
        <v>0</v>
      </c>
      <c r="G146" s="169">
        <v>0</v>
      </c>
      <c r="H146" s="168">
        <f>ROUND(D146*F146, 0)</f>
        <v>0</v>
      </c>
      <c r="I146" s="168">
        <f>ROUND(D146*G146, 0)</f>
        <v>0</v>
      </c>
    </row>
    <row r="148" spans="1:9" ht="89.25">
      <c r="A148" s="165">
        <v>66</v>
      </c>
      <c r="B148" s="166" t="s">
        <v>1034</v>
      </c>
      <c r="C148" s="167" t="s">
        <v>1035</v>
      </c>
      <c r="D148" s="168">
        <v>2</v>
      </c>
      <c r="E148" s="166" t="s">
        <v>62</v>
      </c>
      <c r="F148" s="169">
        <v>0</v>
      </c>
      <c r="G148" s="169">
        <v>0</v>
      </c>
      <c r="H148" s="168">
        <f>ROUND(D148*F148, 0)</f>
        <v>0</v>
      </c>
      <c r="I148" s="168">
        <f>ROUND(D148*G148, 0)</f>
        <v>0</v>
      </c>
    </row>
    <row r="150" spans="1:9" ht="76.5">
      <c r="A150" s="165">
        <v>67</v>
      </c>
      <c r="B150" s="166" t="s">
        <v>1036</v>
      </c>
      <c r="C150" s="167" t="s">
        <v>1037</v>
      </c>
      <c r="D150" s="168">
        <v>4</v>
      </c>
      <c r="E150" s="166" t="s">
        <v>62</v>
      </c>
      <c r="F150" s="169">
        <v>0</v>
      </c>
      <c r="G150" s="169">
        <v>0</v>
      </c>
      <c r="H150" s="168">
        <f>ROUND(D150*F150, 0)</f>
        <v>0</v>
      </c>
      <c r="I150" s="168">
        <f>ROUND(D150*G150, 0)</f>
        <v>0</v>
      </c>
    </row>
    <row r="152" spans="1:9" ht="76.5">
      <c r="A152" s="165">
        <v>68</v>
      </c>
      <c r="B152" s="166" t="s">
        <v>1038</v>
      </c>
      <c r="C152" s="167" t="s">
        <v>1039</v>
      </c>
      <c r="D152" s="168">
        <v>1</v>
      </c>
      <c r="E152" s="166" t="s">
        <v>62</v>
      </c>
      <c r="F152" s="169">
        <v>0</v>
      </c>
      <c r="G152" s="169">
        <v>0</v>
      </c>
      <c r="H152" s="168">
        <f>ROUND(D152*F152, 0)</f>
        <v>0</v>
      </c>
      <c r="I152" s="168">
        <f>ROUND(D152*G152, 0)</f>
        <v>0</v>
      </c>
    </row>
    <row r="154" spans="1:9" ht="89.25">
      <c r="A154" s="165">
        <v>69</v>
      </c>
      <c r="B154" s="166" t="s">
        <v>1040</v>
      </c>
      <c r="C154" s="167" t="s">
        <v>1041</v>
      </c>
      <c r="D154" s="168">
        <v>1</v>
      </c>
      <c r="E154" s="166" t="s">
        <v>62</v>
      </c>
      <c r="F154" s="169">
        <v>0</v>
      </c>
      <c r="G154" s="169">
        <v>0</v>
      </c>
      <c r="H154" s="168">
        <f>ROUND(D154*F154, 0)</f>
        <v>0</v>
      </c>
      <c r="I154" s="168">
        <f>ROUND(D154*G154, 0)</f>
        <v>0</v>
      </c>
    </row>
    <row r="156" spans="1:9" ht="89.25">
      <c r="A156" s="165">
        <v>70</v>
      </c>
      <c r="B156" s="166" t="s">
        <v>1042</v>
      </c>
      <c r="C156" s="167" t="s">
        <v>1043</v>
      </c>
      <c r="D156" s="168">
        <v>11</v>
      </c>
      <c r="E156" s="166" t="s">
        <v>62</v>
      </c>
      <c r="F156" s="169">
        <v>0</v>
      </c>
      <c r="G156" s="169">
        <v>0</v>
      </c>
      <c r="H156" s="168">
        <f>ROUND(D156*F156, 0)</f>
        <v>0</v>
      </c>
      <c r="I156" s="168">
        <f>ROUND(D156*G156, 0)</f>
        <v>0</v>
      </c>
    </row>
    <row r="158" spans="1:9" ht="76.5">
      <c r="A158" s="165">
        <v>71</v>
      </c>
      <c r="B158" s="166" t="s">
        <v>1044</v>
      </c>
      <c r="C158" s="167" t="s">
        <v>1045</v>
      </c>
      <c r="D158" s="168">
        <v>8</v>
      </c>
      <c r="E158" s="166" t="s">
        <v>62</v>
      </c>
      <c r="F158" s="169">
        <v>0</v>
      </c>
      <c r="G158" s="169">
        <v>0</v>
      </c>
      <c r="H158" s="168">
        <f>ROUND(D158*F158, 0)</f>
        <v>0</v>
      </c>
      <c r="I158" s="168">
        <f>ROUND(D158*G158, 0)</f>
        <v>0</v>
      </c>
    </row>
    <row r="160" spans="1:9" ht="63.75">
      <c r="A160" s="165">
        <v>72</v>
      </c>
      <c r="B160" s="166" t="s">
        <v>1046</v>
      </c>
      <c r="C160" s="167" t="s">
        <v>1047</v>
      </c>
      <c r="D160" s="168">
        <v>10</v>
      </c>
      <c r="E160" s="166" t="s">
        <v>62</v>
      </c>
      <c r="F160" s="169">
        <v>0</v>
      </c>
      <c r="G160" s="169">
        <v>0</v>
      </c>
      <c r="H160" s="168">
        <f>ROUND(D160*F160, 0)</f>
        <v>0</v>
      </c>
      <c r="I160" s="168">
        <f>ROUND(D160*G160, 0)</f>
        <v>0</v>
      </c>
    </row>
    <row r="162" spans="1:9" ht="76.5">
      <c r="A162" s="165">
        <v>73</v>
      </c>
      <c r="B162" s="166" t="s">
        <v>1048</v>
      </c>
      <c r="C162" s="167" t="s">
        <v>1049</v>
      </c>
      <c r="D162" s="168">
        <v>25</v>
      </c>
      <c r="E162" s="166" t="s">
        <v>62</v>
      </c>
      <c r="F162" s="169">
        <v>0</v>
      </c>
      <c r="G162" s="169">
        <v>0</v>
      </c>
      <c r="H162" s="168">
        <f>ROUND(D162*F162, 0)</f>
        <v>0</v>
      </c>
      <c r="I162" s="168">
        <f>ROUND(D162*G162, 0)</f>
        <v>0</v>
      </c>
    </row>
    <row r="164" spans="1:9" ht="76.5">
      <c r="A164" s="165">
        <v>74</v>
      </c>
      <c r="B164" s="166" t="s">
        <v>1050</v>
      </c>
      <c r="C164" s="167" t="s">
        <v>1051</v>
      </c>
      <c r="D164" s="168">
        <v>25</v>
      </c>
      <c r="E164" s="166" t="s">
        <v>69</v>
      </c>
      <c r="F164" s="169">
        <v>0</v>
      </c>
      <c r="G164" s="169">
        <v>0</v>
      </c>
      <c r="H164" s="168">
        <f>ROUND(D164*F164, 0)</f>
        <v>0</v>
      </c>
      <c r="I164" s="168">
        <f>ROUND(D164*G164, 0)</f>
        <v>0</v>
      </c>
    </row>
    <row r="165" spans="1:9" ht="63.75">
      <c r="C165" s="167" t="s">
        <v>1052</v>
      </c>
    </row>
    <row r="167" spans="1:9" ht="76.5">
      <c r="A167" s="165">
        <v>75</v>
      </c>
      <c r="B167" s="166" t="s">
        <v>1053</v>
      </c>
      <c r="C167" s="167" t="s">
        <v>1054</v>
      </c>
      <c r="D167" s="168">
        <v>4</v>
      </c>
      <c r="E167" s="166" t="s">
        <v>62</v>
      </c>
      <c r="F167" s="169">
        <v>0</v>
      </c>
      <c r="G167" s="169">
        <v>0</v>
      </c>
      <c r="H167" s="168">
        <f>ROUND(D167*F167, 0)</f>
        <v>0</v>
      </c>
      <c r="I167" s="168">
        <f>ROUND(D167*G167, 0)</f>
        <v>0</v>
      </c>
    </row>
    <row r="169" spans="1:9" ht="63.75">
      <c r="A169" s="165">
        <v>76</v>
      </c>
      <c r="B169" s="166" t="s">
        <v>1055</v>
      </c>
      <c r="C169" s="167" t="s">
        <v>1056</v>
      </c>
      <c r="D169" s="168">
        <v>5</v>
      </c>
      <c r="E169" s="166" t="s">
        <v>62</v>
      </c>
      <c r="F169" s="169">
        <v>0</v>
      </c>
      <c r="G169" s="169">
        <v>0</v>
      </c>
      <c r="H169" s="168">
        <f>ROUND(D169*F169, 0)</f>
        <v>0</v>
      </c>
      <c r="I169" s="168">
        <f>ROUND(D169*G169, 0)</f>
        <v>0</v>
      </c>
    </row>
    <row r="171" spans="1:9" ht="89.25">
      <c r="A171" s="165">
        <v>77</v>
      </c>
      <c r="B171" s="166" t="s">
        <v>1057</v>
      </c>
      <c r="C171" s="167" t="s">
        <v>1058</v>
      </c>
      <c r="D171" s="168">
        <v>1</v>
      </c>
      <c r="E171" s="166" t="s">
        <v>62</v>
      </c>
      <c r="F171" s="169">
        <v>0</v>
      </c>
      <c r="G171" s="169">
        <v>0</v>
      </c>
      <c r="H171" s="168">
        <f>ROUND(D171*F171, 0)</f>
        <v>0</v>
      </c>
      <c r="I171" s="168">
        <f>ROUND(D171*G171, 0)</f>
        <v>0</v>
      </c>
    </row>
    <row r="172" spans="1:9" ht="76.5">
      <c r="C172" s="167" t="s">
        <v>1059</v>
      </c>
    </row>
    <row r="173" spans="1:9" ht="76.5">
      <c r="C173" s="167" t="s">
        <v>1060</v>
      </c>
    </row>
    <row r="174" spans="1:9" ht="76.5">
      <c r="C174" s="167" t="s">
        <v>1061</v>
      </c>
    </row>
    <row r="175" spans="1:9">
      <c r="C175" s="167" t="s">
        <v>1062</v>
      </c>
    </row>
    <row r="177" spans="1:9" ht="89.25">
      <c r="A177" s="165">
        <v>78</v>
      </c>
      <c r="B177" s="166" t="s">
        <v>1063</v>
      </c>
      <c r="C177" s="167" t="s">
        <v>1064</v>
      </c>
      <c r="D177" s="168">
        <v>1</v>
      </c>
      <c r="E177" s="166" t="s">
        <v>62</v>
      </c>
      <c r="F177" s="169">
        <v>0</v>
      </c>
      <c r="G177" s="169">
        <v>0</v>
      </c>
      <c r="H177" s="168">
        <f>ROUND(D177*F177, 0)</f>
        <v>0</v>
      </c>
      <c r="I177" s="168">
        <f>ROUND(D177*G177, 0)</f>
        <v>0</v>
      </c>
    </row>
    <row r="178" spans="1:9" ht="25.5">
      <c r="C178" s="167" t="s">
        <v>1065</v>
      </c>
    </row>
    <row r="180" spans="1:9" ht="76.5">
      <c r="A180" s="165">
        <v>79</v>
      </c>
      <c r="B180" s="166" t="s">
        <v>1066</v>
      </c>
      <c r="C180" s="167" t="s">
        <v>1067</v>
      </c>
      <c r="D180" s="168">
        <v>1</v>
      </c>
      <c r="E180" s="166" t="s">
        <v>62</v>
      </c>
      <c r="F180" s="169">
        <v>0</v>
      </c>
      <c r="G180" s="169">
        <v>0</v>
      </c>
      <c r="H180" s="168">
        <f>ROUND(D180*F180, 0)</f>
        <v>0</v>
      </c>
      <c r="I180" s="168">
        <f>ROUND(D180*G180, 0)</f>
        <v>0</v>
      </c>
    </row>
    <row r="182" spans="1:9" ht="89.25">
      <c r="A182" s="165">
        <v>80</v>
      </c>
      <c r="B182" s="166" t="s">
        <v>1068</v>
      </c>
      <c r="C182" s="167" t="s">
        <v>1069</v>
      </c>
      <c r="D182" s="168">
        <v>1</v>
      </c>
      <c r="E182" s="166" t="s">
        <v>62</v>
      </c>
      <c r="F182" s="169">
        <v>0</v>
      </c>
      <c r="G182" s="169">
        <v>0</v>
      </c>
      <c r="H182" s="168">
        <f>ROUND(D182*F182, 0)</f>
        <v>0</v>
      </c>
      <c r="I182" s="168">
        <f>ROUND(D182*G182, 0)</f>
        <v>0</v>
      </c>
    </row>
    <row r="184" spans="1:9" s="170" customFormat="1">
      <c r="A184" s="160"/>
      <c r="B184" s="161"/>
      <c r="C184" s="161" t="s">
        <v>527</v>
      </c>
      <c r="D184" s="162"/>
      <c r="E184" s="161"/>
      <c r="F184" s="163"/>
      <c r="G184" s="163"/>
      <c r="H184" s="162">
        <f>ROUND(SUM(H2:H183),0)</f>
        <v>0</v>
      </c>
      <c r="I184" s="162">
        <f>ROUND(SUM(I2:I183),0)</f>
        <v>0</v>
      </c>
    </row>
  </sheetData>
  <sheetProtection password="FF6A" sheet="1"/>
  <pageMargins left="0.2361111111111111" right="0.2361111111111111" top="0.69444444444444442" bottom="0.69444444444444442" header="0.41666666666666669" footer="0.41666666666666669"/>
  <pageSetup paperSize="9" orientation="portrait" useFirstPageNumber="1" copies="0" r:id="rId1"/>
  <headerFooter>
    <oddHeader>&amp;L&amp;"Times New Roman CE,bold"&amp;10 Elektromos energia ellátás, világítás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70C0"/>
  </sheetPr>
  <dimension ref="A1:I34"/>
  <sheetViews>
    <sheetView workbookViewId="0">
      <selection activeCell="H31" sqref="H31"/>
    </sheetView>
  </sheetViews>
  <sheetFormatPr defaultRowHeight="12.75"/>
  <cols>
    <col min="1" max="1" width="4.28515625" style="165" customWidth="1"/>
    <col min="2" max="2" width="9.28515625" style="166" customWidth="1"/>
    <col min="3" max="3" width="36.7109375" style="166" customWidth="1"/>
    <col min="4" max="4" width="6.7109375" style="168" customWidth="1"/>
    <col min="5" max="5" width="6.7109375" style="166" customWidth="1"/>
    <col min="6" max="7" width="8.28515625" style="169" customWidth="1"/>
    <col min="8" max="9" width="10.28515625" style="168" customWidth="1"/>
    <col min="10" max="10" width="15.7109375" style="166" customWidth="1"/>
    <col min="11" max="16384" width="9.140625" style="166"/>
  </cols>
  <sheetData>
    <row r="1" spans="1:9" s="164" customFormat="1" ht="25.5">
      <c r="A1" s="160" t="s">
        <v>12</v>
      </c>
      <c r="B1" s="161" t="s">
        <v>463</v>
      </c>
      <c r="C1" s="161" t="s">
        <v>464</v>
      </c>
      <c r="D1" s="162" t="s">
        <v>363</v>
      </c>
      <c r="E1" s="161" t="s">
        <v>364</v>
      </c>
      <c r="F1" s="163" t="s">
        <v>465</v>
      </c>
      <c r="G1" s="163" t="s">
        <v>466</v>
      </c>
      <c r="H1" s="162" t="s">
        <v>467</v>
      </c>
      <c r="I1" s="162" t="s">
        <v>468</v>
      </c>
    </row>
    <row r="2" spans="1:9" ht="25.5">
      <c r="A2" s="165">
        <v>1</v>
      </c>
      <c r="B2" s="166" t="s">
        <v>890</v>
      </c>
      <c r="C2" s="167" t="s">
        <v>891</v>
      </c>
      <c r="D2" s="168">
        <v>160</v>
      </c>
      <c r="E2" s="166" t="s">
        <v>69</v>
      </c>
      <c r="F2" s="169">
        <v>0</v>
      </c>
      <c r="G2" s="169">
        <v>0</v>
      </c>
      <c r="H2" s="168">
        <f>ROUND(D2*F2, 0)</f>
        <v>0</v>
      </c>
      <c r="I2" s="168">
        <f>ROUND(D2*G2, 0)</f>
        <v>0</v>
      </c>
    </row>
    <row r="4" spans="1:9" ht="89.25">
      <c r="A4" s="165">
        <v>2</v>
      </c>
      <c r="B4" s="166" t="s">
        <v>1070</v>
      </c>
      <c r="C4" s="167" t="s">
        <v>1071</v>
      </c>
      <c r="D4" s="168">
        <v>160</v>
      </c>
      <c r="E4" s="166" t="s">
        <v>69</v>
      </c>
      <c r="F4" s="169">
        <v>0</v>
      </c>
      <c r="G4" s="169">
        <v>0</v>
      </c>
      <c r="H4" s="168">
        <f>ROUND(D4*F4, 0)</f>
        <v>0</v>
      </c>
      <c r="I4" s="168">
        <f>ROUND(D4*G4, 0)</f>
        <v>0</v>
      </c>
    </row>
    <row r="6" spans="1:9" ht="25.5">
      <c r="A6" s="165">
        <v>3</v>
      </c>
      <c r="B6" s="166" t="s">
        <v>892</v>
      </c>
      <c r="C6" s="167" t="s">
        <v>893</v>
      </c>
      <c r="D6" s="168">
        <v>8</v>
      </c>
      <c r="E6" s="166" t="s">
        <v>62</v>
      </c>
      <c r="F6" s="169">
        <v>0</v>
      </c>
      <c r="G6" s="169">
        <v>0</v>
      </c>
      <c r="H6" s="168">
        <f>ROUND(D6*F6, 0)</f>
        <v>0</v>
      </c>
      <c r="I6" s="168">
        <f>ROUND(D6*G6, 0)</f>
        <v>0</v>
      </c>
    </row>
    <row r="8" spans="1:9" ht="51">
      <c r="A8" s="165">
        <v>4</v>
      </c>
      <c r="B8" s="166" t="s">
        <v>1072</v>
      </c>
      <c r="C8" s="167" t="s">
        <v>1073</v>
      </c>
      <c r="D8" s="168">
        <v>1</v>
      </c>
      <c r="E8" s="166" t="s">
        <v>62</v>
      </c>
      <c r="F8" s="169">
        <v>0</v>
      </c>
      <c r="G8" s="169">
        <v>0</v>
      </c>
      <c r="H8" s="168">
        <f>ROUND(D8*F8, 0)</f>
        <v>0</v>
      </c>
      <c r="I8" s="168">
        <f>ROUND(D8*G8, 0)</f>
        <v>0</v>
      </c>
    </row>
    <row r="10" spans="1:9" ht="28.5">
      <c r="A10" s="165">
        <v>5</v>
      </c>
      <c r="B10" s="166" t="s">
        <v>1074</v>
      </c>
      <c r="C10" s="167" t="s">
        <v>1075</v>
      </c>
      <c r="D10" s="168">
        <v>160</v>
      </c>
      <c r="E10" s="166" t="s">
        <v>69</v>
      </c>
      <c r="F10" s="169">
        <v>0</v>
      </c>
      <c r="G10" s="169">
        <v>0</v>
      </c>
      <c r="H10" s="168">
        <f>ROUND(D10*F10, 0)</f>
        <v>0</v>
      </c>
      <c r="I10" s="168">
        <f>ROUND(D10*G10, 0)</f>
        <v>0</v>
      </c>
    </row>
    <row r="12" spans="1:9" ht="25.5">
      <c r="A12" s="165">
        <v>6</v>
      </c>
      <c r="B12" s="166" t="s">
        <v>1076</v>
      </c>
      <c r="C12" s="167" t="s">
        <v>1077</v>
      </c>
      <c r="D12" s="168">
        <v>8</v>
      </c>
      <c r="E12" s="166" t="s">
        <v>62</v>
      </c>
      <c r="F12" s="169">
        <v>0</v>
      </c>
      <c r="G12" s="169">
        <v>0</v>
      </c>
      <c r="H12" s="168">
        <f>ROUND(D12*F12, 0)</f>
        <v>0</v>
      </c>
      <c r="I12" s="168">
        <f>ROUND(D12*G12, 0)</f>
        <v>0</v>
      </c>
    </row>
    <row r="14" spans="1:9" ht="89.25">
      <c r="A14" s="165">
        <v>7</v>
      </c>
      <c r="B14" s="166" t="s">
        <v>1078</v>
      </c>
      <c r="C14" s="167" t="s">
        <v>1079</v>
      </c>
      <c r="D14" s="168">
        <v>8</v>
      </c>
      <c r="E14" s="166" t="s">
        <v>62</v>
      </c>
      <c r="F14" s="169">
        <v>0</v>
      </c>
      <c r="G14" s="169">
        <v>0</v>
      </c>
      <c r="H14" s="168">
        <f>ROUND(D14*F14, 0)</f>
        <v>0</v>
      </c>
      <c r="I14" s="168">
        <f>ROUND(D14*G14, 0)</f>
        <v>0</v>
      </c>
    </row>
    <row r="15" spans="1:9">
      <c r="C15" s="167" t="s">
        <v>1080</v>
      </c>
    </row>
    <row r="17" spans="1:9" ht="89.25">
      <c r="A17" s="165">
        <v>8</v>
      </c>
      <c r="B17" s="166" t="s">
        <v>1081</v>
      </c>
      <c r="C17" s="167" t="s">
        <v>1082</v>
      </c>
      <c r="D17" s="168">
        <v>6</v>
      </c>
      <c r="E17" s="166" t="s">
        <v>62</v>
      </c>
      <c r="F17" s="169">
        <v>0</v>
      </c>
      <c r="G17" s="169">
        <v>0</v>
      </c>
      <c r="H17" s="168">
        <f>ROUND(D17*F17, 0)</f>
        <v>0</v>
      </c>
      <c r="I17" s="168">
        <f>ROUND(D17*G17, 0)</f>
        <v>0</v>
      </c>
    </row>
    <row r="19" spans="1:9" ht="89.25">
      <c r="A19" s="165">
        <v>9</v>
      </c>
      <c r="B19" s="166" t="s">
        <v>1083</v>
      </c>
      <c r="C19" s="167" t="s">
        <v>1084</v>
      </c>
      <c r="D19" s="168">
        <v>2</v>
      </c>
      <c r="E19" s="166" t="s">
        <v>62</v>
      </c>
      <c r="F19" s="169">
        <v>0</v>
      </c>
      <c r="G19" s="169">
        <v>0</v>
      </c>
      <c r="H19" s="168">
        <f>ROUND(D19*F19, 0)</f>
        <v>0</v>
      </c>
      <c r="I19" s="168">
        <f>ROUND(D19*G19, 0)</f>
        <v>0</v>
      </c>
    </row>
    <row r="21" spans="1:9" ht="76.5">
      <c r="A21" s="165">
        <v>10</v>
      </c>
      <c r="B21" s="166" t="s">
        <v>1085</v>
      </c>
      <c r="C21" s="167" t="s">
        <v>1086</v>
      </c>
      <c r="D21" s="168">
        <v>8</v>
      </c>
      <c r="E21" s="166" t="s">
        <v>62</v>
      </c>
      <c r="F21" s="169">
        <v>0</v>
      </c>
      <c r="G21" s="169">
        <v>0</v>
      </c>
      <c r="H21" s="168">
        <f>ROUND(D21*F21, 0)</f>
        <v>0</v>
      </c>
      <c r="I21" s="168">
        <f>ROUND(D21*G21, 0)</f>
        <v>0</v>
      </c>
    </row>
    <row r="23" spans="1:9" ht="63.75">
      <c r="A23" s="165">
        <v>11</v>
      </c>
      <c r="B23" s="166" t="s">
        <v>1087</v>
      </c>
      <c r="C23" s="167" t="s">
        <v>1088</v>
      </c>
      <c r="D23" s="168">
        <v>8</v>
      </c>
      <c r="E23" s="166" t="s">
        <v>62</v>
      </c>
      <c r="F23" s="169">
        <v>0</v>
      </c>
      <c r="G23" s="169">
        <v>0</v>
      </c>
      <c r="H23" s="168">
        <f>ROUND(D23*F23, 0)</f>
        <v>0</v>
      </c>
      <c r="I23" s="168">
        <f>ROUND(D23*G23, 0)</f>
        <v>0</v>
      </c>
    </row>
    <row r="25" spans="1:9" ht="89.25">
      <c r="A25" s="165">
        <v>12</v>
      </c>
      <c r="B25" s="166" t="s">
        <v>1089</v>
      </c>
      <c r="C25" s="167" t="s">
        <v>1090</v>
      </c>
      <c r="D25" s="168">
        <v>830</v>
      </c>
      <c r="E25" s="166" t="s">
        <v>69</v>
      </c>
      <c r="F25" s="169">
        <v>0</v>
      </c>
      <c r="G25" s="169">
        <v>0</v>
      </c>
      <c r="H25" s="168">
        <f>ROUND(D25*F25, 0)</f>
        <v>0</v>
      </c>
      <c r="I25" s="168">
        <f>ROUND(D25*G25, 0)</f>
        <v>0</v>
      </c>
    </row>
    <row r="26" spans="1:9">
      <c r="C26" s="167" t="s">
        <v>1091</v>
      </c>
    </row>
    <row r="28" spans="1:9" ht="89.25">
      <c r="A28" s="165">
        <v>13</v>
      </c>
      <c r="B28" s="166" t="s">
        <v>1092</v>
      </c>
      <c r="C28" s="167" t="s">
        <v>1093</v>
      </c>
      <c r="D28" s="168">
        <v>14</v>
      </c>
      <c r="E28" s="166" t="s">
        <v>62</v>
      </c>
      <c r="F28" s="169">
        <v>0</v>
      </c>
      <c r="G28" s="169">
        <v>0</v>
      </c>
      <c r="H28" s="168">
        <f>ROUND(D28*F28, 0)</f>
        <v>0</v>
      </c>
      <c r="I28" s="168">
        <f>ROUND(D28*G28, 0)</f>
        <v>0</v>
      </c>
    </row>
    <row r="30" spans="1:9" ht="89.25">
      <c r="A30" s="165">
        <v>14</v>
      </c>
      <c r="B30" s="166" t="s">
        <v>1094</v>
      </c>
      <c r="C30" s="167" t="s">
        <v>1095</v>
      </c>
      <c r="D30" s="168">
        <v>14</v>
      </c>
      <c r="E30" s="166" t="s">
        <v>62</v>
      </c>
      <c r="F30" s="169">
        <v>0</v>
      </c>
      <c r="G30" s="169">
        <v>0</v>
      </c>
      <c r="H30" s="168">
        <f>ROUND(D30*F30, 0)</f>
        <v>0</v>
      </c>
      <c r="I30" s="168">
        <f>ROUND(D30*G30, 0)</f>
        <v>0</v>
      </c>
    </row>
    <row r="32" spans="1:9" ht="51">
      <c r="A32" s="165">
        <v>15</v>
      </c>
      <c r="B32" s="166" t="s">
        <v>1096</v>
      </c>
      <c r="C32" s="167" t="s">
        <v>1097</v>
      </c>
      <c r="D32" s="168">
        <v>14</v>
      </c>
      <c r="E32" s="166" t="s">
        <v>62</v>
      </c>
      <c r="F32" s="169">
        <v>0</v>
      </c>
      <c r="G32" s="169">
        <v>0</v>
      </c>
      <c r="H32" s="168">
        <f>ROUND(D32*F32, 0)</f>
        <v>0</v>
      </c>
      <c r="I32" s="168">
        <f>ROUND(D32*G32, 0)</f>
        <v>0</v>
      </c>
    </row>
    <row r="34" spans="1:9" s="170" customFormat="1">
      <c r="A34" s="160"/>
      <c r="B34" s="161"/>
      <c r="C34" s="161" t="s">
        <v>527</v>
      </c>
      <c r="D34" s="162"/>
      <c r="E34" s="161"/>
      <c r="F34" s="163"/>
      <c r="G34" s="163"/>
      <c r="H34" s="162">
        <f>ROUND(SUM(H2:H33),0)</f>
        <v>0</v>
      </c>
      <c r="I34" s="162">
        <f>ROUND(SUM(I2:I33),0)</f>
        <v>0</v>
      </c>
    </row>
  </sheetData>
  <sheetProtection password="FF6A" sheet="1"/>
  <pageMargins left="0.2361111111111111" right="0.2361111111111111" top="0.69444444444444442" bottom="0.69444444444444442" header="0.41666666666666669" footer="0.41666666666666669"/>
  <pageSetup paperSize="9" orientation="portrait" useFirstPageNumber="1" copies="0" r:id="rId1"/>
  <headerFooter>
    <oddHeader>&amp;L&amp;"Times New Roman CE,bold"&amp;10 Épületautomatika, -felügyelet (gyengeáram)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70C0"/>
  </sheetPr>
  <dimension ref="A1:I41"/>
  <sheetViews>
    <sheetView workbookViewId="0">
      <selection activeCell="H31" sqref="H31"/>
    </sheetView>
  </sheetViews>
  <sheetFormatPr defaultRowHeight="12.75"/>
  <cols>
    <col min="1" max="1" width="4.28515625" style="165" customWidth="1"/>
    <col min="2" max="2" width="9.28515625" style="166" customWidth="1"/>
    <col min="3" max="3" width="36.7109375" style="166" customWidth="1"/>
    <col min="4" max="4" width="6.7109375" style="168" customWidth="1"/>
    <col min="5" max="5" width="6.7109375" style="166" customWidth="1"/>
    <col min="6" max="7" width="8.28515625" style="169" customWidth="1"/>
    <col min="8" max="9" width="10.28515625" style="168" customWidth="1"/>
    <col min="10" max="10" width="15.7109375" style="166" customWidth="1"/>
    <col min="11" max="16384" width="9.140625" style="166"/>
  </cols>
  <sheetData>
    <row r="1" spans="1:9" s="164" customFormat="1" ht="25.5">
      <c r="A1" s="160" t="s">
        <v>12</v>
      </c>
      <c r="B1" s="161" t="s">
        <v>463</v>
      </c>
      <c r="C1" s="161" t="s">
        <v>464</v>
      </c>
      <c r="D1" s="162" t="s">
        <v>363</v>
      </c>
      <c r="E1" s="161" t="s">
        <v>364</v>
      </c>
      <c r="F1" s="163" t="s">
        <v>465</v>
      </c>
      <c r="G1" s="163" t="s">
        <v>466</v>
      </c>
      <c r="H1" s="162" t="s">
        <v>467</v>
      </c>
      <c r="I1" s="162" t="s">
        <v>468</v>
      </c>
    </row>
    <row r="2" spans="1:9" ht="38.25">
      <c r="A2" s="165">
        <v>1</v>
      </c>
      <c r="B2" s="166" t="s">
        <v>1098</v>
      </c>
      <c r="C2" s="167" t="s">
        <v>1099</v>
      </c>
      <c r="D2" s="168">
        <v>1</v>
      </c>
      <c r="E2" s="166" t="s">
        <v>45</v>
      </c>
      <c r="F2" s="169">
        <v>0</v>
      </c>
      <c r="G2" s="169">
        <v>0</v>
      </c>
      <c r="H2" s="168">
        <f>ROUND(D2*F2, 0)</f>
        <v>0</v>
      </c>
      <c r="I2" s="168">
        <f>ROUND(D2*G2, 0)</f>
        <v>0</v>
      </c>
    </row>
    <row r="4" spans="1:9" ht="38.25">
      <c r="A4" s="165">
        <v>2</v>
      </c>
      <c r="B4" s="166" t="s">
        <v>1100</v>
      </c>
      <c r="C4" s="167" t="s">
        <v>1101</v>
      </c>
      <c r="D4" s="168">
        <v>1</v>
      </c>
      <c r="E4" s="166" t="s">
        <v>45</v>
      </c>
      <c r="F4" s="169">
        <v>0</v>
      </c>
      <c r="G4" s="169">
        <v>0</v>
      </c>
      <c r="H4" s="168">
        <f>ROUND(D4*F4, 0)</f>
        <v>0</v>
      </c>
      <c r="I4" s="168">
        <f>ROUND(D4*G4, 0)</f>
        <v>0</v>
      </c>
    </row>
    <row r="6" spans="1:9" ht="38.25">
      <c r="A6" s="165">
        <v>3</v>
      </c>
      <c r="B6" s="166" t="s">
        <v>1102</v>
      </c>
      <c r="C6" s="167" t="s">
        <v>1103</v>
      </c>
      <c r="D6" s="168">
        <v>1</v>
      </c>
      <c r="E6" s="166" t="s">
        <v>45</v>
      </c>
      <c r="F6" s="169">
        <v>0</v>
      </c>
      <c r="G6" s="169">
        <v>0</v>
      </c>
      <c r="H6" s="168">
        <f>ROUND(D6*F6, 0)</f>
        <v>0</v>
      </c>
      <c r="I6" s="168">
        <f>ROUND(D6*G6, 0)</f>
        <v>0</v>
      </c>
    </row>
    <row r="8" spans="1:9" ht="38.25">
      <c r="A8" s="165">
        <v>4</v>
      </c>
      <c r="B8" s="166" t="s">
        <v>1104</v>
      </c>
      <c r="C8" s="167" t="s">
        <v>1105</v>
      </c>
      <c r="D8" s="168">
        <v>1</v>
      </c>
      <c r="E8" s="166" t="s">
        <v>45</v>
      </c>
      <c r="F8" s="169">
        <v>0</v>
      </c>
      <c r="G8" s="169">
        <v>0</v>
      </c>
      <c r="H8" s="168">
        <f>ROUND(D8*F8, 0)</f>
        <v>0</v>
      </c>
      <c r="I8" s="168">
        <f>ROUND(D8*G8, 0)</f>
        <v>0</v>
      </c>
    </row>
    <row r="10" spans="1:9" ht="76.5">
      <c r="A10" s="165">
        <v>5</v>
      </c>
      <c r="B10" s="166" t="s">
        <v>1106</v>
      </c>
      <c r="C10" s="167" t="s">
        <v>1107</v>
      </c>
      <c r="D10" s="168">
        <v>1</v>
      </c>
      <c r="E10" s="166" t="s">
        <v>45</v>
      </c>
      <c r="F10" s="169">
        <v>0</v>
      </c>
      <c r="G10" s="169">
        <v>0</v>
      </c>
      <c r="H10" s="168">
        <f>ROUND(D10*F10, 0)</f>
        <v>0</v>
      </c>
      <c r="I10" s="168">
        <f>ROUND(D10*G10, 0)</f>
        <v>0</v>
      </c>
    </row>
    <row r="12" spans="1:9" ht="89.25">
      <c r="A12" s="165">
        <v>6</v>
      </c>
      <c r="B12" s="166" t="s">
        <v>1108</v>
      </c>
      <c r="C12" s="167" t="s">
        <v>1109</v>
      </c>
      <c r="D12" s="168">
        <v>1</v>
      </c>
      <c r="E12" s="166" t="s">
        <v>45</v>
      </c>
      <c r="F12" s="169">
        <v>0</v>
      </c>
      <c r="G12" s="169">
        <v>0</v>
      </c>
      <c r="H12" s="168">
        <f>ROUND(D12*F12, 0)</f>
        <v>0</v>
      </c>
      <c r="I12" s="168">
        <f>ROUND(D12*G12, 0)</f>
        <v>0</v>
      </c>
    </row>
    <row r="13" spans="1:9">
      <c r="C13" s="167" t="s">
        <v>1110</v>
      </c>
    </row>
    <row r="15" spans="1:9" ht="89.25">
      <c r="A15" s="165">
        <v>7</v>
      </c>
      <c r="B15" s="166" t="s">
        <v>1111</v>
      </c>
      <c r="C15" s="167" t="s">
        <v>1112</v>
      </c>
      <c r="D15" s="168">
        <v>3</v>
      </c>
      <c r="E15" s="166" t="s">
        <v>62</v>
      </c>
      <c r="F15" s="169">
        <v>0</v>
      </c>
      <c r="G15" s="169">
        <v>0</v>
      </c>
      <c r="H15" s="168">
        <f>ROUND(D15*F15, 0)</f>
        <v>0</v>
      </c>
      <c r="I15" s="168">
        <f>ROUND(D15*G15, 0)</f>
        <v>0</v>
      </c>
    </row>
    <row r="16" spans="1:9" ht="25.5">
      <c r="C16" s="167" t="s">
        <v>1113</v>
      </c>
    </row>
    <row r="18" spans="1:9" ht="51">
      <c r="A18" s="165">
        <v>8</v>
      </c>
      <c r="B18" s="166" t="s">
        <v>1114</v>
      </c>
      <c r="C18" s="167" t="s">
        <v>1115</v>
      </c>
      <c r="D18" s="168">
        <v>3</v>
      </c>
      <c r="E18" s="166" t="s">
        <v>45</v>
      </c>
      <c r="F18" s="169">
        <v>0</v>
      </c>
      <c r="G18" s="169">
        <v>0</v>
      </c>
      <c r="H18" s="168">
        <f>ROUND(D18*F18, 0)</f>
        <v>0</v>
      </c>
      <c r="I18" s="168">
        <f>ROUND(D18*G18, 0)</f>
        <v>0</v>
      </c>
    </row>
    <row r="20" spans="1:9" ht="63.75">
      <c r="A20" s="165">
        <v>9</v>
      </c>
      <c r="B20" s="166" t="s">
        <v>1116</v>
      </c>
      <c r="C20" s="167" t="s">
        <v>1117</v>
      </c>
      <c r="D20" s="168">
        <v>1</v>
      </c>
      <c r="E20" s="166" t="s">
        <v>45</v>
      </c>
      <c r="F20" s="169">
        <v>0</v>
      </c>
      <c r="G20" s="169">
        <v>0</v>
      </c>
      <c r="H20" s="168">
        <f>ROUND(D20*F20, 0)</f>
        <v>0</v>
      </c>
      <c r="I20" s="168">
        <f>ROUND(D20*G20, 0)</f>
        <v>0</v>
      </c>
    </row>
    <row r="22" spans="1:9" ht="76.5">
      <c r="A22" s="165">
        <v>10</v>
      </c>
      <c r="B22" s="166" t="s">
        <v>1118</v>
      </c>
      <c r="C22" s="167" t="s">
        <v>1119</v>
      </c>
      <c r="D22" s="168">
        <v>1</v>
      </c>
      <c r="E22" s="166" t="s">
        <v>45</v>
      </c>
      <c r="F22" s="169">
        <v>0</v>
      </c>
      <c r="G22" s="169">
        <v>0</v>
      </c>
      <c r="H22" s="168">
        <f>ROUND(D22*F22, 0)</f>
        <v>0</v>
      </c>
      <c r="I22" s="168">
        <f>ROUND(D22*G22, 0)</f>
        <v>0</v>
      </c>
    </row>
    <row r="24" spans="1:9" ht="76.5">
      <c r="A24" s="165">
        <v>11</v>
      </c>
      <c r="B24" s="166" t="s">
        <v>1120</v>
      </c>
      <c r="C24" s="167" t="s">
        <v>1121</v>
      </c>
      <c r="D24" s="168">
        <v>1</v>
      </c>
      <c r="E24" s="166" t="s">
        <v>45</v>
      </c>
      <c r="F24" s="169">
        <v>0</v>
      </c>
      <c r="G24" s="169">
        <v>0</v>
      </c>
      <c r="H24" s="168">
        <f>ROUND(D24*F24, 0)</f>
        <v>0</v>
      </c>
      <c r="I24" s="168">
        <f>ROUND(D24*G24, 0)</f>
        <v>0</v>
      </c>
    </row>
    <row r="25" spans="1:9" ht="25.5">
      <c r="C25" s="167" t="s">
        <v>1122</v>
      </c>
    </row>
    <row r="27" spans="1:9" ht="51">
      <c r="A27" s="165">
        <v>12</v>
      </c>
      <c r="B27" s="166" t="s">
        <v>1123</v>
      </c>
      <c r="C27" s="167" t="s">
        <v>1124</v>
      </c>
      <c r="D27" s="168">
        <v>1</v>
      </c>
      <c r="E27" s="166" t="s">
        <v>62</v>
      </c>
      <c r="F27" s="169">
        <v>0</v>
      </c>
      <c r="G27" s="169">
        <v>0</v>
      </c>
      <c r="H27" s="168">
        <f>ROUND(D27*F27, 0)</f>
        <v>0</v>
      </c>
      <c r="I27" s="168">
        <f>ROUND(D27*G27, 0)</f>
        <v>0</v>
      </c>
    </row>
    <row r="29" spans="1:9" ht="51">
      <c r="A29" s="165">
        <v>13</v>
      </c>
      <c r="B29" s="166" t="s">
        <v>1125</v>
      </c>
      <c r="C29" s="167" t="s">
        <v>1126</v>
      </c>
      <c r="D29" s="168">
        <v>1</v>
      </c>
      <c r="E29" s="166" t="s">
        <v>62</v>
      </c>
      <c r="F29" s="169">
        <v>0</v>
      </c>
      <c r="G29" s="169">
        <v>0</v>
      </c>
      <c r="H29" s="168">
        <f>ROUND(D29*F29, 0)</f>
        <v>0</v>
      </c>
      <c r="I29" s="168">
        <f>ROUND(D29*G29, 0)</f>
        <v>0</v>
      </c>
    </row>
    <row r="31" spans="1:9" ht="25.5">
      <c r="A31" s="165">
        <v>14</v>
      </c>
      <c r="B31" s="166" t="s">
        <v>1127</v>
      </c>
      <c r="C31" s="167" t="s">
        <v>1128</v>
      </c>
      <c r="D31" s="168">
        <v>1</v>
      </c>
      <c r="E31" s="166" t="s">
        <v>1129</v>
      </c>
      <c r="F31" s="169">
        <v>0</v>
      </c>
      <c r="G31" s="169">
        <v>0</v>
      </c>
      <c r="H31" s="168">
        <f>ROUND(D31*F31, 0)</f>
        <v>0</v>
      </c>
      <c r="I31" s="168">
        <f>ROUND(D31*G31, 0)</f>
        <v>0</v>
      </c>
    </row>
    <row r="33" spans="1:9" ht="51">
      <c r="A33" s="165">
        <v>15</v>
      </c>
      <c r="B33" s="166" t="s">
        <v>1130</v>
      </c>
      <c r="C33" s="167" t="s">
        <v>1131</v>
      </c>
      <c r="D33" s="168">
        <v>1</v>
      </c>
      <c r="E33" s="166" t="s">
        <v>45</v>
      </c>
      <c r="F33" s="169">
        <v>0</v>
      </c>
      <c r="G33" s="169">
        <v>0</v>
      </c>
      <c r="H33" s="168">
        <f>ROUND(D33*F33, 0)</f>
        <v>0</v>
      </c>
      <c r="I33" s="168">
        <f>ROUND(D33*G33, 0)</f>
        <v>0</v>
      </c>
    </row>
    <row r="35" spans="1:9" ht="76.5">
      <c r="A35" s="165">
        <v>16</v>
      </c>
      <c r="B35" s="166" t="s">
        <v>1132</v>
      </c>
      <c r="C35" s="167" t="s">
        <v>1133</v>
      </c>
      <c r="D35" s="168">
        <v>50</v>
      </c>
      <c r="E35" s="166" t="s">
        <v>69</v>
      </c>
      <c r="F35" s="169">
        <v>0</v>
      </c>
      <c r="G35" s="169">
        <v>0</v>
      </c>
      <c r="H35" s="168">
        <f>ROUND(D35*F35, 0)</f>
        <v>0</v>
      </c>
      <c r="I35" s="168">
        <f>ROUND(D35*G35, 0)</f>
        <v>0</v>
      </c>
    </row>
    <row r="36" spans="1:9" ht="28.5">
      <c r="C36" s="167" t="s">
        <v>1134</v>
      </c>
    </row>
    <row r="38" spans="1:9" ht="76.5">
      <c r="A38" s="165">
        <v>17</v>
      </c>
      <c r="B38" s="166" t="s">
        <v>1135</v>
      </c>
      <c r="C38" s="167" t="s">
        <v>1136</v>
      </c>
      <c r="D38" s="168">
        <v>60</v>
      </c>
      <c r="E38" s="166" t="s">
        <v>69</v>
      </c>
      <c r="F38" s="169">
        <v>0</v>
      </c>
      <c r="G38" s="169">
        <v>0</v>
      </c>
      <c r="H38" s="168">
        <f>ROUND(D38*F38, 0)</f>
        <v>0</v>
      </c>
      <c r="I38" s="168">
        <f>ROUND(D38*G38, 0)</f>
        <v>0</v>
      </c>
    </row>
    <row r="39" spans="1:9" ht="28.5">
      <c r="C39" s="167" t="s">
        <v>1137</v>
      </c>
    </row>
    <row r="41" spans="1:9" s="170" customFormat="1">
      <c r="A41" s="160"/>
      <c r="B41" s="161"/>
      <c r="C41" s="161" t="s">
        <v>527</v>
      </c>
      <c r="D41" s="162"/>
      <c r="E41" s="161"/>
      <c r="F41" s="163"/>
      <c r="G41" s="163"/>
      <c r="H41" s="162">
        <f>ROUND(SUM(H2:H40),0)</f>
        <v>0</v>
      </c>
      <c r="I41" s="162">
        <f>ROUND(SUM(I2:I40),0)</f>
        <v>0</v>
      </c>
    </row>
  </sheetData>
  <sheetProtection password="FF6A" sheet="1"/>
  <pageMargins left="0.2361111111111111" right="0.2361111111111111" top="0.69444444444444442" bottom="0.69444444444444442" header="0.41666666666666669" footer="0.41666666666666669"/>
  <pageSetup paperSize="9" orientation="portrait" useFirstPageNumber="1" copies="0" r:id="rId1"/>
  <headerFooter>
    <oddHeader>&amp;L&amp;"Times New Roman CE,bold"&amp;10 Egyéb járulékos munkák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70C0"/>
  </sheetPr>
  <dimension ref="A1:I14"/>
  <sheetViews>
    <sheetView workbookViewId="0">
      <selection activeCell="H31" sqref="H31"/>
    </sheetView>
  </sheetViews>
  <sheetFormatPr defaultRowHeight="12.75"/>
  <cols>
    <col min="1" max="1" width="4.28515625" style="165" customWidth="1"/>
    <col min="2" max="2" width="9.28515625" style="166" customWidth="1"/>
    <col min="3" max="3" width="36.7109375" style="166" customWidth="1"/>
    <col min="4" max="4" width="6.7109375" style="168" customWidth="1"/>
    <col min="5" max="5" width="6.7109375" style="166" customWidth="1"/>
    <col min="6" max="7" width="8.28515625" style="169" customWidth="1"/>
    <col min="8" max="9" width="10.28515625" style="168" customWidth="1"/>
    <col min="10" max="10" width="15.7109375" style="166" customWidth="1"/>
    <col min="11" max="16384" width="9.140625" style="166"/>
  </cols>
  <sheetData>
    <row r="1" spans="1:9" s="164" customFormat="1" ht="25.5">
      <c r="A1" s="160" t="s">
        <v>12</v>
      </c>
      <c r="B1" s="161" t="s">
        <v>463</v>
      </c>
      <c r="C1" s="161" t="s">
        <v>464</v>
      </c>
      <c r="D1" s="162" t="s">
        <v>363</v>
      </c>
      <c r="E1" s="161" t="s">
        <v>364</v>
      </c>
      <c r="F1" s="163" t="s">
        <v>465</v>
      </c>
      <c r="G1" s="163" t="s">
        <v>466</v>
      </c>
      <c r="H1" s="162" t="s">
        <v>467</v>
      </c>
      <c r="I1" s="162" t="s">
        <v>468</v>
      </c>
    </row>
    <row r="2" spans="1:9" ht="38.25">
      <c r="A2" s="165">
        <v>1</v>
      </c>
      <c r="B2" s="166" t="s">
        <v>1138</v>
      </c>
      <c r="C2" s="167" t="s">
        <v>1139</v>
      </c>
      <c r="D2" s="168">
        <v>1</v>
      </c>
      <c r="E2" s="166" t="s">
        <v>62</v>
      </c>
      <c r="F2" s="169">
        <v>0</v>
      </c>
      <c r="G2" s="169">
        <v>0</v>
      </c>
      <c r="H2" s="168">
        <f>ROUND(D2*F2, 0)</f>
        <v>0</v>
      </c>
      <c r="I2" s="168">
        <f>ROUND(D2*G2, 0)</f>
        <v>0</v>
      </c>
    </row>
    <row r="4" spans="1:9" ht="25.5">
      <c r="A4" s="165">
        <v>2</v>
      </c>
      <c r="B4" s="166" t="s">
        <v>1140</v>
      </c>
      <c r="C4" s="167" t="s">
        <v>1141</v>
      </c>
      <c r="D4" s="168">
        <v>3</v>
      </c>
      <c r="E4" s="166" t="s">
        <v>62</v>
      </c>
      <c r="F4" s="169">
        <v>0</v>
      </c>
      <c r="G4" s="169">
        <v>0</v>
      </c>
      <c r="H4" s="168">
        <f>ROUND(D4*F4, 0)</f>
        <v>0</v>
      </c>
      <c r="I4" s="168">
        <f>ROUND(D4*G4, 0)</f>
        <v>0</v>
      </c>
    </row>
    <row r="6" spans="1:9" ht="25.5">
      <c r="A6" s="165">
        <v>3</v>
      </c>
      <c r="B6" s="166" t="s">
        <v>1142</v>
      </c>
      <c r="C6" s="167" t="s">
        <v>1143</v>
      </c>
      <c r="D6" s="168">
        <v>3</v>
      </c>
      <c r="E6" s="166" t="s">
        <v>62</v>
      </c>
      <c r="F6" s="169">
        <v>0</v>
      </c>
      <c r="G6" s="169">
        <v>0</v>
      </c>
      <c r="H6" s="168">
        <f>ROUND(D6*F6, 0)</f>
        <v>0</v>
      </c>
      <c r="I6" s="168">
        <f>ROUND(D6*G6, 0)</f>
        <v>0</v>
      </c>
    </row>
    <row r="8" spans="1:9" ht="25.5">
      <c r="A8" s="165">
        <v>4</v>
      </c>
      <c r="B8" s="166" t="s">
        <v>1144</v>
      </c>
      <c r="C8" s="167" t="s">
        <v>1145</v>
      </c>
      <c r="D8" s="168">
        <v>3</v>
      </c>
      <c r="E8" s="166" t="s">
        <v>62</v>
      </c>
      <c r="F8" s="169">
        <v>0</v>
      </c>
      <c r="G8" s="169">
        <v>0</v>
      </c>
      <c r="H8" s="168">
        <f>ROUND(D8*F8, 0)</f>
        <v>0</v>
      </c>
      <c r="I8" s="168">
        <f>ROUND(D8*G8, 0)</f>
        <v>0</v>
      </c>
    </row>
    <row r="10" spans="1:9" ht="38.25">
      <c r="A10" s="165">
        <v>5</v>
      </c>
      <c r="B10" s="166" t="s">
        <v>1146</v>
      </c>
      <c r="C10" s="167" t="s">
        <v>1147</v>
      </c>
      <c r="D10" s="168">
        <v>5</v>
      </c>
      <c r="E10" s="166" t="s">
        <v>62</v>
      </c>
      <c r="F10" s="169">
        <v>0</v>
      </c>
      <c r="G10" s="169">
        <v>0</v>
      </c>
      <c r="H10" s="168">
        <f>ROUND(D10*F10, 0)</f>
        <v>0</v>
      </c>
      <c r="I10" s="168">
        <f>ROUND(D10*G10, 0)</f>
        <v>0</v>
      </c>
    </row>
    <row r="12" spans="1:9" ht="38.25">
      <c r="A12" s="165">
        <v>6</v>
      </c>
      <c r="B12" s="166" t="s">
        <v>1148</v>
      </c>
      <c r="C12" s="167" t="s">
        <v>1149</v>
      </c>
      <c r="D12" s="168">
        <v>2</v>
      </c>
      <c r="E12" s="166" t="s">
        <v>62</v>
      </c>
      <c r="F12" s="169">
        <v>0</v>
      </c>
      <c r="G12" s="169">
        <v>0</v>
      </c>
      <c r="H12" s="168">
        <f>ROUND(D12*F12, 0)</f>
        <v>0</v>
      </c>
      <c r="I12" s="168">
        <f>ROUND(D12*G12, 0)</f>
        <v>0</v>
      </c>
    </row>
    <row r="14" spans="1:9" s="170" customFormat="1">
      <c r="A14" s="160"/>
      <c r="B14" s="161"/>
      <c r="C14" s="161" t="s">
        <v>527</v>
      </c>
      <c r="D14" s="162"/>
      <c r="E14" s="161"/>
      <c r="F14" s="163"/>
      <c r="G14" s="163"/>
      <c r="H14" s="162">
        <f>ROUND(SUM(H2:H13),0)</f>
        <v>0</v>
      </c>
      <c r="I14" s="162">
        <f>ROUND(SUM(I2:I13),0)</f>
        <v>0</v>
      </c>
    </row>
  </sheetData>
  <sheetProtection password="FF6A" sheet="1"/>
  <pageMargins left="0.2361111111111111" right="0.2361111111111111" top="0.69444444444444442" bottom="0.69444444444444442" header="0.41666666666666669" footer="0.41666666666666669"/>
  <pageSetup paperSize="9" orientation="portrait" useFirstPageNumber="1" copies="0" r:id="rId1"/>
  <headerFooter>
    <oddHeader>&amp;L&amp;"Times New Roman CE,bold"&amp;10 Épületgépészeti berendezések energia ellátása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I39"/>
  <sheetViews>
    <sheetView showGridLines="0" view="pageBreakPreview" zoomScale="130" zoomScaleNormal="130" zoomScaleSheetLayoutView="130" workbookViewId="0">
      <selection activeCell="G35" sqref="G35"/>
    </sheetView>
  </sheetViews>
  <sheetFormatPr defaultRowHeight="11.25"/>
  <cols>
    <col min="1" max="1" width="4.28515625" style="92" bestFit="1" customWidth="1"/>
    <col min="2" max="2" width="9.85546875" style="92" bestFit="1" customWidth="1"/>
    <col min="3" max="3" width="44.28515625" style="92" customWidth="1"/>
    <col min="4" max="4" width="12.140625" style="92" bestFit="1" customWidth="1"/>
    <col min="5" max="5" width="9.5703125" style="92" bestFit="1" customWidth="1"/>
    <col min="6" max="9" width="12.28515625" style="92" customWidth="1"/>
    <col min="10" max="16384" width="9.140625" style="93"/>
  </cols>
  <sheetData>
    <row r="1" spans="1:9" ht="15">
      <c r="A1" s="89"/>
      <c r="B1" s="89"/>
      <c r="C1" s="90" t="s">
        <v>458</v>
      </c>
      <c r="D1" s="91" t="s">
        <v>459</v>
      </c>
      <c r="E1" s="91" t="s">
        <v>460</v>
      </c>
    </row>
    <row r="2" spans="1:9" ht="15">
      <c r="A2" s="89"/>
      <c r="B2" s="89"/>
      <c r="C2" s="94" t="s">
        <v>461</v>
      </c>
      <c r="D2" s="95">
        <f>H39</f>
        <v>0</v>
      </c>
      <c r="E2" s="95">
        <f>I39</f>
        <v>0</v>
      </c>
    </row>
    <row r="3" spans="1:9" ht="15">
      <c r="A3" s="89"/>
      <c r="B3" s="89"/>
      <c r="C3" s="96" t="s">
        <v>462</v>
      </c>
      <c r="D3" s="95">
        <f>SUM(D2:D2)</f>
        <v>0</v>
      </c>
      <c r="E3" s="95">
        <f>SUM(E2:E2)</f>
        <v>0</v>
      </c>
    </row>
    <row r="5" spans="1:9" ht="8.25" customHeight="1"/>
    <row r="6" spans="1:9" ht="15">
      <c r="A6" s="89"/>
      <c r="B6" s="89"/>
      <c r="C6" s="97" t="s">
        <v>461</v>
      </c>
    </row>
    <row r="7" spans="1:9" ht="17.25" customHeight="1">
      <c r="A7" s="97" t="s">
        <v>12</v>
      </c>
      <c r="B7" s="97" t="s">
        <v>463</v>
      </c>
      <c r="C7" s="97" t="s">
        <v>464</v>
      </c>
      <c r="D7" s="98" t="s">
        <v>363</v>
      </c>
      <c r="E7" s="97" t="s">
        <v>364</v>
      </c>
      <c r="F7" s="98" t="s">
        <v>465</v>
      </c>
      <c r="G7" s="98" t="s">
        <v>466</v>
      </c>
      <c r="H7" s="98" t="s">
        <v>467</v>
      </c>
      <c r="I7" s="98" t="s">
        <v>468</v>
      </c>
    </row>
    <row r="8" spans="1:9" ht="33.75">
      <c r="A8" s="99">
        <v>1</v>
      </c>
      <c r="B8" s="99" t="s">
        <v>469</v>
      </c>
      <c r="C8" s="99" t="s">
        <v>470</v>
      </c>
      <c r="D8" s="100">
        <v>39</v>
      </c>
      <c r="E8" s="99" t="s">
        <v>471</v>
      </c>
      <c r="F8" s="101">
        <v>0</v>
      </c>
      <c r="G8" s="101">
        <v>0</v>
      </c>
      <c r="H8" s="102">
        <f>D8*F8</f>
        <v>0</v>
      </c>
      <c r="I8" s="102">
        <f>D8*G8</f>
        <v>0</v>
      </c>
    </row>
    <row r="9" spans="1:9" ht="22.5">
      <c r="A9" s="103"/>
      <c r="B9" s="103"/>
      <c r="C9" s="99" t="s">
        <v>472</v>
      </c>
      <c r="D9" s="104"/>
      <c r="E9" s="104"/>
      <c r="F9" s="105"/>
      <c r="G9" s="105"/>
      <c r="H9" s="106"/>
      <c r="I9" s="106"/>
    </row>
    <row r="10" spans="1:9" ht="33.75">
      <c r="A10" s="99">
        <v>2</v>
      </c>
      <c r="B10" s="99" t="s">
        <v>473</v>
      </c>
      <c r="C10" s="99" t="s">
        <v>470</v>
      </c>
      <c r="D10" s="100">
        <v>43</v>
      </c>
      <c r="E10" s="99" t="s">
        <v>471</v>
      </c>
      <c r="F10" s="101">
        <v>0</v>
      </c>
      <c r="G10" s="101">
        <v>0</v>
      </c>
      <c r="H10" s="102">
        <f>D10*F10</f>
        <v>0</v>
      </c>
      <c r="I10" s="102">
        <f>D10*G10</f>
        <v>0</v>
      </c>
    </row>
    <row r="11" spans="1:9" ht="22.5">
      <c r="A11" s="103"/>
      <c r="B11" s="103"/>
      <c r="C11" s="99" t="s">
        <v>474</v>
      </c>
      <c r="D11" s="104"/>
      <c r="E11" s="104"/>
      <c r="F11" s="105"/>
      <c r="G11" s="105"/>
      <c r="H11" s="106"/>
      <c r="I11" s="106"/>
    </row>
    <row r="12" spans="1:9" ht="33.75">
      <c r="A12" s="99">
        <v>3</v>
      </c>
      <c r="B12" s="99" t="s">
        <v>475</v>
      </c>
      <c r="C12" s="99" t="s">
        <v>470</v>
      </c>
      <c r="D12" s="100">
        <v>59</v>
      </c>
      <c r="E12" s="99" t="s">
        <v>471</v>
      </c>
      <c r="F12" s="101">
        <v>0</v>
      </c>
      <c r="G12" s="101">
        <v>0</v>
      </c>
      <c r="H12" s="102">
        <f>D12*F12</f>
        <v>0</v>
      </c>
      <c r="I12" s="102">
        <f>D12*G12</f>
        <v>0</v>
      </c>
    </row>
    <row r="13" spans="1:9" ht="22.5">
      <c r="A13" s="103"/>
      <c r="B13" s="103"/>
      <c r="C13" s="99" t="s">
        <v>476</v>
      </c>
      <c r="D13" s="104"/>
      <c r="E13" s="104"/>
      <c r="F13" s="105"/>
      <c r="G13" s="105"/>
      <c r="H13" s="106"/>
      <c r="I13" s="106"/>
    </row>
    <row r="14" spans="1:9" ht="48" customHeight="1">
      <c r="A14" s="99">
        <v>4</v>
      </c>
      <c r="B14" s="99" t="s">
        <v>477</v>
      </c>
      <c r="C14" s="99" t="s">
        <v>478</v>
      </c>
      <c r="D14" s="100">
        <v>14</v>
      </c>
      <c r="E14" s="99" t="s">
        <v>471</v>
      </c>
      <c r="F14" s="101">
        <v>0</v>
      </c>
      <c r="G14" s="101">
        <v>0</v>
      </c>
      <c r="H14" s="102">
        <f>D14*F14</f>
        <v>0</v>
      </c>
      <c r="I14" s="102">
        <f>D14*G14</f>
        <v>0</v>
      </c>
    </row>
    <row r="15" spans="1:9" ht="22.5">
      <c r="A15" s="90">
        <v>5</v>
      </c>
      <c r="B15" s="90" t="s">
        <v>479</v>
      </c>
      <c r="C15" s="90" t="s">
        <v>480</v>
      </c>
      <c r="D15" s="91">
        <v>15</v>
      </c>
      <c r="E15" s="90" t="s">
        <v>62</v>
      </c>
      <c r="F15" s="107">
        <v>0</v>
      </c>
      <c r="G15" s="107">
        <v>0</v>
      </c>
      <c r="H15" s="107">
        <f t="shared" ref="H15:H38" si="0">D15*F15</f>
        <v>0</v>
      </c>
      <c r="I15" s="107">
        <f t="shared" ref="I15:I38" si="1">D15*G15</f>
        <v>0</v>
      </c>
    </row>
    <row r="16" spans="1:9" ht="22.5">
      <c r="A16" s="99">
        <v>6</v>
      </c>
      <c r="B16" s="99" t="s">
        <v>481</v>
      </c>
      <c r="C16" s="99" t="s">
        <v>482</v>
      </c>
      <c r="D16" s="100">
        <v>2</v>
      </c>
      <c r="E16" s="99" t="s">
        <v>62</v>
      </c>
      <c r="F16" s="101">
        <v>0</v>
      </c>
      <c r="G16" s="101">
        <v>0</v>
      </c>
      <c r="H16" s="102">
        <f t="shared" si="0"/>
        <v>0</v>
      </c>
      <c r="I16" s="102">
        <f t="shared" si="1"/>
        <v>0</v>
      </c>
    </row>
    <row r="17" spans="1:9" ht="24.75" customHeight="1">
      <c r="A17" s="90">
        <v>7</v>
      </c>
      <c r="B17" s="99" t="s">
        <v>483</v>
      </c>
      <c r="C17" s="99" t="s">
        <v>484</v>
      </c>
      <c r="D17" s="100">
        <v>3</v>
      </c>
      <c r="E17" s="99" t="s">
        <v>62</v>
      </c>
      <c r="F17" s="101">
        <v>0</v>
      </c>
      <c r="G17" s="101">
        <v>0</v>
      </c>
      <c r="H17" s="102">
        <f t="shared" si="0"/>
        <v>0</v>
      </c>
      <c r="I17" s="102">
        <f t="shared" si="1"/>
        <v>0</v>
      </c>
    </row>
    <row r="18" spans="1:9" ht="24.75" customHeight="1">
      <c r="A18" s="99">
        <v>8</v>
      </c>
      <c r="B18" s="99" t="s">
        <v>485</v>
      </c>
      <c r="C18" s="99" t="s">
        <v>486</v>
      </c>
      <c r="D18" s="100">
        <v>1</v>
      </c>
      <c r="E18" s="99" t="s">
        <v>62</v>
      </c>
      <c r="F18" s="101">
        <v>0</v>
      </c>
      <c r="G18" s="101">
        <v>0</v>
      </c>
      <c r="H18" s="102">
        <f>D18*F18</f>
        <v>0</v>
      </c>
      <c r="I18" s="102">
        <f>D18*G18</f>
        <v>0</v>
      </c>
    </row>
    <row r="19" spans="1:9" ht="24.75" customHeight="1">
      <c r="A19" s="90">
        <v>9</v>
      </c>
      <c r="B19" s="99" t="s">
        <v>487</v>
      </c>
      <c r="C19" s="99" t="s">
        <v>488</v>
      </c>
      <c r="D19" s="100">
        <v>2</v>
      </c>
      <c r="E19" s="99" t="s">
        <v>62</v>
      </c>
      <c r="F19" s="101">
        <v>0</v>
      </c>
      <c r="G19" s="101">
        <v>0</v>
      </c>
      <c r="H19" s="102">
        <f t="shared" si="0"/>
        <v>0</v>
      </c>
      <c r="I19" s="102">
        <f t="shared" si="1"/>
        <v>0</v>
      </c>
    </row>
    <row r="20" spans="1:9" ht="24.75" customHeight="1">
      <c r="A20" s="99">
        <v>10</v>
      </c>
      <c r="B20" s="99" t="s">
        <v>489</v>
      </c>
      <c r="C20" s="99" t="s">
        <v>490</v>
      </c>
      <c r="D20" s="100">
        <v>5</v>
      </c>
      <c r="E20" s="99" t="s">
        <v>62</v>
      </c>
      <c r="F20" s="101">
        <v>0</v>
      </c>
      <c r="G20" s="101">
        <v>0</v>
      </c>
      <c r="H20" s="102">
        <f t="shared" si="0"/>
        <v>0</v>
      </c>
      <c r="I20" s="102">
        <f t="shared" si="1"/>
        <v>0</v>
      </c>
    </row>
    <row r="21" spans="1:9" ht="24" customHeight="1">
      <c r="A21" s="90">
        <v>11</v>
      </c>
      <c r="B21" s="99" t="s">
        <v>491</v>
      </c>
      <c r="C21" s="99" t="s">
        <v>492</v>
      </c>
      <c r="D21" s="100">
        <v>2</v>
      </c>
      <c r="E21" s="99" t="s">
        <v>62</v>
      </c>
      <c r="F21" s="101">
        <v>0</v>
      </c>
      <c r="G21" s="101">
        <v>0</v>
      </c>
      <c r="H21" s="102">
        <f t="shared" si="0"/>
        <v>0</v>
      </c>
      <c r="I21" s="102">
        <f t="shared" si="1"/>
        <v>0</v>
      </c>
    </row>
    <row r="22" spans="1:9">
      <c r="A22" s="99">
        <v>12</v>
      </c>
      <c r="B22" s="90" t="s">
        <v>493</v>
      </c>
      <c r="C22" s="90" t="s">
        <v>494</v>
      </c>
      <c r="D22" s="91">
        <v>2</v>
      </c>
      <c r="E22" s="90" t="s">
        <v>62</v>
      </c>
      <c r="F22" s="101">
        <v>0</v>
      </c>
      <c r="G22" s="101">
        <v>0</v>
      </c>
      <c r="H22" s="107">
        <f t="shared" si="0"/>
        <v>0</v>
      </c>
      <c r="I22" s="107">
        <f t="shared" si="1"/>
        <v>0</v>
      </c>
    </row>
    <row r="23" spans="1:9">
      <c r="A23" s="90">
        <v>13</v>
      </c>
      <c r="B23" s="90" t="s">
        <v>495</v>
      </c>
      <c r="C23" s="90" t="s">
        <v>496</v>
      </c>
      <c r="D23" s="91">
        <v>1</v>
      </c>
      <c r="E23" s="90" t="s">
        <v>268</v>
      </c>
      <c r="F23" s="101">
        <v>0</v>
      </c>
      <c r="G23" s="101">
        <v>0</v>
      </c>
      <c r="H23" s="107">
        <f t="shared" si="0"/>
        <v>0</v>
      </c>
      <c r="I23" s="107">
        <f t="shared" si="1"/>
        <v>0</v>
      </c>
    </row>
    <row r="24" spans="1:9">
      <c r="A24" s="99">
        <v>14</v>
      </c>
      <c r="B24" s="90" t="s">
        <v>497</v>
      </c>
      <c r="C24" s="90" t="s">
        <v>498</v>
      </c>
      <c r="D24" s="91">
        <v>1</v>
      </c>
      <c r="E24" s="90" t="s">
        <v>268</v>
      </c>
      <c r="F24" s="101">
        <v>0</v>
      </c>
      <c r="G24" s="101">
        <v>0</v>
      </c>
      <c r="H24" s="107">
        <f t="shared" si="0"/>
        <v>0</v>
      </c>
      <c r="I24" s="107">
        <f t="shared" si="1"/>
        <v>0</v>
      </c>
    </row>
    <row r="25" spans="1:9">
      <c r="A25" s="90">
        <v>15</v>
      </c>
      <c r="B25" s="90" t="s">
        <v>499</v>
      </c>
      <c r="C25" s="90" t="s">
        <v>500</v>
      </c>
      <c r="D25" s="91">
        <v>8</v>
      </c>
      <c r="E25" s="90" t="s">
        <v>62</v>
      </c>
      <c r="F25" s="101">
        <v>0</v>
      </c>
      <c r="G25" s="101">
        <v>0</v>
      </c>
      <c r="H25" s="107">
        <f t="shared" si="0"/>
        <v>0</v>
      </c>
      <c r="I25" s="107">
        <f t="shared" si="1"/>
        <v>0</v>
      </c>
    </row>
    <row r="26" spans="1:9">
      <c r="A26" s="99">
        <v>16</v>
      </c>
      <c r="B26" s="90" t="s">
        <v>501</v>
      </c>
      <c r="C26" s="90" t="s">
        <v>502</v>
      </c>
      <c r="D26" s="91">
        <v>1</v>
      </c>
      <c r="E26" s="90" t="s">
        <v>268</v>
      </c>
      <c r="F26" s="101">
        <v>0</v>
      </c>
      <c r="G26" s="101">
        <v>0</v>
      </c>
      <c r="H26" s="107">
        <f t="shared" si="0"/>
        <v>0</v>
      </c>
      <c r="I26" s="107">
        <f t="shared" si="1"/>
        <v>0</v>
      </c>
    </row>
    <row r="27" spans="1:9">
      <c r="A27" s="90">
        <v>17</v>
      </c>
      <c r="B27" s="90" t="s">
        <v>503</v>
      </c>
      <c r="C27" s="90" t="s">
        <v>504</v>
      </c>
      <c r="D27" s="91">
        <v>2</v>
      </c>
      <c r="E27" s="90" t="s">
        <v>62</v>
      </c>
      <c r="F27" s="101">
        <v>0</v>
      </c>
      <c r="G27" s="101">
        <v>0</v>
      </c>
      <c r="H27" s="107">
        <f t="shared" si="0"/>
        <v>0</v>
      </c>
      <c r="I27" s="107">
        <f t="shared" si="1"/>
        <v>0</v>
      </c>
    </row>
    <row r="28" spans="1:9">
      <c r="A28" s="99">
        <v>18</v>
      </c>
      <c r="B28" s="90" t="s">
        <v>505</v>
      </c>
      <c r="C28" s="90" t="s">
        <v>506</v>
      </c>
      <c r="D28" s="91">
        <v>2</v>
      </c>
      <c r="E28" s="90" t="s">
        <v>62</v>
      </c>
      <c r="F28" s="101">
        <v>0</v>
      </c>
      <c r="G28" s="101">
        <v>0</v>
      </c>
      <c r="H28" s="107">
        <f t="shared" si="0"/>
        <v>0</v>
      </c>
      <c r="I28" s="107">
        <f t="shared" si="1"/>
        <v>0</v>
      </c>
    </row>
    <row r="29" spans="1:9">
      <c r="A29" s="90">
        <v>19</v>
      </c>
      <c r="B29" s="90" t="s">
        <v>507</v>
      </c>
      <c r="C29" s="90" t="s">
        <v>508</v>
      </c>
      <c r="D29" s="91">
        <v>2</v>
      </c>
      <c r="E29" s="90" t="s">
        <v>62</v>
      </c>
      <c r="F29" s="101">
        <v>0</v>
      </c>
      <c r="G29" s="101">
        <v>0</v>
      </c>
      <c r="H29" s="107">
        <f t="shared" si="0"/>
        <v>0</v>
      </c>
      <c r="I29" s="107">
        <f t="shared" si="1"/>
        <v>0</v>
      </c>
    </row>
    <row r="30" spans="1:9">
      <c r="A30" s="99">
        <v>20</v>
      </c>
      <c r="B30" s="90" t="s">
        <v>509</v>
      </c>
      <c r="C30" s="90" t="s">
        <v>510</v>
      </c>
      <c r="D30" s="91">
        <v>2</v>
      </c>
      <c r="E30" s="90" t="s">
        <v>62</v>
      </c>
      <c r="F30" s="101">
        <v>0</v>
      </c>
      <c r="G30" s="101">
        <v>0</v>
      </c>
      <c r="H30" s="107">
        <f t="shared" si="0"/>
        <v>0</v>
      </c>
      <c r="I30" s="107">
        <f t="shared" si="1"/>
        <v>0</v>
      </c>
    </row>
    <row r="31" spans="1:9">
      <c r="A31" s="90">
        <v>21</v>
      </c>
      <c r="B31" s="90" t="s">
        <v>511</v>
      </c>
      <c r="C31" s="90" t="s">
        <v>512</v>
      </c>
      <c r="D31" s="91">
        <v>2</v>
      </c>
      <c r="E31" s="90" t="s">
        <v>62</v>
      </c>
      <c r="F31" s="101">
        <v>0</v>
      </c>
      <c r="G31" s="101">
        <v>0</v>
      </c>
      <c r="H31" s="107">
        <f t="shared" si="0"/>
        <v>0</v>
      </c>
      <c r="I31" s="107">
        <f t="shared" si="1"/>
        <v>0</v>
      </c>
    </row>
    <row r="32" spans="1:9">
      <c r="A32" s="99">
        <v>22</v>
      </c>
      <c r="B32" s="90" t="s">
        <v>513</v>
      </c>
      <c r="C32" s="90" t="s">
        <v>514</v>
      </c>
      <c r="D32" s="91">
        <v>2</v>
      </c>
      <c r="E32" s="90" t="s">
        <v>62</v>
      </c>
      <c r="F32" s="101">
        <v>0</v>
      </c>
      <c r="G32" s="101">
        <v>0</v>
      </c>
      <c r="H32" s="107">
        <f t="shared" si="0"/>
        <v>0</v>
      </c>
      <c r="I32" s="107">
        <f t="shared" si="1"/>
        <v>0</v>
      </c>
    </row>
    <row r="33" spans="1:9" ht="12.75" customHeight="1">
      <c r="A33" s="90">
        <v>23</v>
      </c>
      <c r="B33" s="90" t="s">
        <v>515</v>
      </c>
      <c r="C33" s="90" t="s">
        <v>516</v>
      </c>
      <c r="D33" s="91">
        <v>2</v>
      </c>
      <c r="E33" s="90" t="s">
        <v>62</v>
      </c>
      <c r="F33" s="101">
        <v>0</v>
      </c>
      <c r="G33" s="101">
        <v>0</v>
      </c>
      <c r="H33" s="107">
        <f t="shared" si="0"/>
        <v>0</v>
      </c>
      <c r="I33" s="107">
        <f t="shared" si="1"/>
        <v>0</v>
      </c>
    </row>
    <row r="34" spans="1:9">
      <c r="A34" s="99">
        <v>24</v>
      </c>
      <c r="B34" s="90" t="s">
        <v>517</v>
      </c>
      <c r="C34" s="90" t="s">
        <v>518</v>
      </c>
      <c r="D34" s="91">
        <v>2</v>
      </c>
      <c r="E34" s="90" t="s">
        <v>62</v>
      </c>
      <c r="F34" s="101">
        <v>0</v>
      </c>
      <c r="G34" s="101">
        <v>0</v>
      </c>
      <c r="H34" s="107">
        <f t="shared" si="0"/>
        <v>0</v>
      </c>
      <c r="I34" s="107">
        <f t="shared" si="1"/>
        <v>0</v>
      </c>
    </row>
    <row r="35" spans="1:9" ht="22.5">
      <c r="A35" s="90">
        <v>25</v>
      </c>
      <c r="B35" s="90" t="s">
        <v>519</v>
      </c>
      <c r="C35" s="90" t="s">
        <v>520</v>
      </c>
      <c r="D35" s="91">
        <v>2</v>
      </c>
      <c r="E35" s="90" t="s">
        <v>62</v>
      </c>
      <c r="F35" s="101">
        <v>0</v>
      </c>
      <c r="G35" s="101">
        <v>0</v>
      </c>
      <c r="H35" s="107">
        <f t="shared" si="0"/>
        <v>0</v>
      </c>
      <c r="I35" s="107">
        <f t="shared" si="1"/>
        <v>0</v>
      </c>
    </row>
    <row r="36" spans="1:9" ht="22.5">
      <c r="A36" s="99">
        <v>26</v>
      </c>
      <c r="B36" s="90" t="s">
        <v>521</v>
      </c>
      <c r="C36" s="90" t="s">
        <v>522</v>
      </c>
      <c r="D36" s="91">
        <v>2</v>
      </c>
      <c r="E36" s="90" t="s">
        <v>62</v>
      </c>
      <c r="F36" s="101">
        <v>0</v>
      </c>
      <c r="G36" s="101">
        <v>0</v>
      </c>
      <c r="H36" s="107">
        <f t="shared" si="0"/>
        <v>0</v>
      </c>
      <c r="I36" s="107">
        <f t="shared" si="1"/>
        <v>0</v>
      </c>
    </row>
    <row r="37" spans="1:9" ht="26.25" customHeight="1">
      <c r="A37" s="90">
        <v>27</v>
      </c>
      <c r="B37" s="90" t="s">
        <v>523</v>
      </c>
      <c r="C37" s="90" t="s">
        <v>524</v>
      </c>
      <c r="D37" s="91">
        <v>1</v>
      </c>
      <c r="E37" s="90" t="s">
        <v>62</v>
      </c>
      <c r="F37" s="101">
        <v>0</v>
      </c>
      <c r="G37" s="101">
        <v>0</v>
      </c>
      <c r="H37" s="107">
        <f t="shared" si="0"/>
        <v>0</v>
      </c>
      <c r="I37" s="107">
        <f t="shared" si="1"/>
        <v>0</v>
      </c>
    </row>
    <row r="38" spans="1:9" ht="22.5">
      <c r="A38" s="99">
        <v>28</v>
      </c>
      <c r="B38" s="90" t="s">
        <v>525</v>
      </c>
      <c r="C38" s="90" t="s">
        <v>526</v>
      </c>
      <c r="D38" s="91">
        <v>1</v>
      </c>
      <c r="E38" s="90" t="s">
        <v>62</v>
      </c>
      <c r="F38" s="101">
        <v>0</v>
      </c>
      <c r="G38" s="101">
        <v>0</v>
      </c>
      <c r="H38" s="107">
        <f t="shared" si="0"/>
        <v>0</v>
      </c>
      <c r="I38" s="107">
        <f t="shared" si="1"/>
        <v>0</v>
      </c>
    </row>
    <row r="39" spans="1:9" ht="15">
      <c r="A39" s="89"/>
      <c r="B39" s="89"/>
      <c r="C39" s="97" t="s">
        <v>527</v>
      </c>
      <c r="D39" s="89"/>
      <c r="E39" s="89"/>
      <c r="F39" s="108"/>
      <c r="G39" s="108"/>
      <c r="H39" s="95">
        <f>SUM(H8:H38)</f>
        <v>0</v>
      </c>
      <c r="I39" s="95">
        <f>SUM(I8:I38)</f>
        <v>0</v>
      </c>
    </row>
  </sheetData>
  <pageMargins left="0.75" right="0.75" top="1" bottom="1" header="0.5" footer="0.5"/>
  <pageSetup paperSize="9" scale="95" orientation="landscape" r:id="rId1"/>
  <headerFooter>
    <oddHeader>&amp;CPTE Idegsebészeti Klinika
DSA vizsgáló gyógyászatigáz ellátás tételkiírás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zoomScaleNormal="100" workbookViewId="0">
      <selection activeCell="H1" sqref="H1"/>
    </sheetView>
  </sheetViews>
  <sheetFormatPr defaultRowHeight="15"/>
  <cols>
    <col min="1" max="1" width="4.28515625" style="140" customWidth="1"/>
    <col min="2" max="2" width="37.42578125" customWidth="1"/>
    <col min="3" max="3" width="4.7109375" customWidth="1"/>
    <col min="4" max="6" width="14.85546875" style="109" customWidth="1"/>
    <col min="7" max="7" width="11.42578125" style="1" bestFit="1" customWidth="1"/>
    <col min="8" max="8" width="9.140625" style="113"/>
  </cols>
  <sheetData>
    <row r="1" spans="1:8">
      <c r="A1"/>
      <c r="H1" s="110"/>
    </row>
    <row r="2" spans="1:8">
      <c r="A2" s="111" t="s">
        <v>528</v>
      </c>
      <c r="B2" s="111"/>
      <c r="E2" s="112" t="s">
        <v>529</v>
      </c>
      <c r="F2" s="112" t="s">
        <v>530</v>
      </c>
    </row>
    <row r="3" spans="1:8">
      <c r="A3"/>
      <c r="E3" s="112" t="s">
        <v>531</v>
      </c>
      <c r="F3" s="112" t="s">
        <v>532</v>
      </c>
    </row>
    <row r="4" spans="1:8">
      <c r="A4"/>
      <c r="E4" s="112" t="s">
        <v>533</v>
      </c>
      <c r="F4" s="112" t="s">
        <v>534</v>
      </c>
    </row>
    <row r="5" spans="1:8">
      <c r="A5"/>
    </row>
    <row r="6" spans="1:8">
      <c r="A6"/>
    </row>
    <row r="7" spans="1:8" ht="20.25">
      <c r="A7" s="114" t="s">
        <v>535</v>
      </c>
      <c r="B7" s="115"/>
      <c r="C7" s="115"/>
      <c r="D7" s="116"/>
      <c r="E7" s="116"/>
      <c r="F7" s="116"/>
    </row>
    <row r="8" spans="1:8">
      <c r="A8"/>
    </row>
    <row r="9" spans="1:8">
      <c r="A9"/>
    </row>
    <row r="10" spans="1:8">
      <c r="A10" s="117" t="s">
        <v>536</v>
      </c>
      <c r="B10" s="118"/>
      <c r="C10" s="118"/>
      <c r="D10" s="118"/>
      <c r="E10" s="118"/>
      <c r="F10" s="118"/>
    </row>
    <row r="11" spans="1:8">
      <c r="A11" s="118" t="s">
        <v>537</v>
      </c>
      <c r="B11" s="118"/>
      <c r="C11" s="118"/>
      <c r="D11" s="118"/>
      <c r="E11" s="118"/>
      <c r="F11" s="118"/>
    </row>
    <row r="12" spans="1:8">
      <c r="A12"/>
    </row>
    <row r="13" spans="1:8">
      <c r="A13" s="119" t="s">
        <v>538</v>
      </c>
      <c r="B13" s="118"/>
      <c r="C13" s="118"/>
      <c r="D13" s="118"/>
      <c r="E13" s="118"/>
      <c r="F13" s="118"/>
    </row>
    <row r="14" spans="1:8">
      <c r="A14" s="118" t="s">
        <v>539</v>
      </c>
      <c r="B14" s="118"/>
      <c r="C14" s="118"/>
      <c r="D14" s="118"/>
      <c r="E14" s="118"/>
      <c r="F14" s="118"/>
    </row>
    <row r="15" spans="1:8">
      <c r="A15" s="120"/>
      <c r="B15" s="120"/>
      <c r="C15" s="120"/>
      <c r="D15" s="121"/>
      <c r="E15" s="121"/>
      <c r="F15" s="121"/>
    </row>
    <row r="16" spans="1:8">
      <c r="A16" s="122" t="s">
        <v>540</v>
      </c>
      <c r="B16" s="123"/>
      <c r="C16" s="123"/>
      <c r="D16" s="124"/>
      <c r="E16" s="124"/>
      <c r="F16" s="124"/>
    </row>
    <row r="17" spans="1:6" customFormat="1">
      <c r="A17" s="123"/>
      <c r="B17" s="122" t="s">
        <v>541</v>
      </c>
      <c r="C17" s="123"/>
      <c r="D17" s="124"/>
      <c r="E17" s="124"/>
      <c r="F17" s="124"/>
    </row>
    <row r="18" spans="1:6" customFormat="1">
      <c r="D18" s="109"/>
      <c r="E18" s="109"/>
      <c r="F18" s="109"/>
    </row>
    <row r="19" spans="1:6" customFormat="1" ht="20.25">
      <c r="A19" s="125" t="s">
        <v>11</v>
      </c>
      <c r="B19" s="125"/>
      <c r="C19" s="125"/>
      <c r="D19" s="126"/>
      <c r="E19" s="126"/>
      <c r="F19" s="126"/>
    </row>
    <row r="20" spans="1:6" customFormat="1">
      <c r="D20" s="109"/>
      <c r="E20" s="109"/>
      <c r="F20" s="109"/>
    </row>
    <row r="21" spans="1:6" customFormat="1">
      <c r="A21" s="127" t="s">
        <v>12</v>
      </c>
      <c r="B21" s="127" t="s">
        <v>13</v>
      </c>
      <c r="C21" s="127" t="s">
        <v>14</v>
      </c>
      <c r="D21" s="128" t="s">
        <v>15</v>
      </c>
      <c r="E21" s="128" t="s">
        <v>16</v>
      </c>
      <c r="F21" s="128" t="s">
        <v>17</v>
      </c>
    </row>
    <row r="22" spans="1:6" customFormat="1">
      <c r="A22" t="s">
        <v>18</v>
      </c>
      <c r="B22" t="s">
        <v>19</v>
      </c>
      <c r="D22" s="109">
        <f>munkanem!D35</f>
        <v>0</v>
      </c>
      <c r="E22" s="109"/>
      <c r="F22" s="109">
        <f>munkanem!F35</f>
        <v>0</v>
      </c>
    </row>
    <row r="23" spans="1:6" customFormat="1">
      <c r="A23" t="s">
        <v>20</v>
      </c>
      <c r="B23" t="s">
        <v>21</v>
      </c>
      <c r="C23" s="129">
        <v>0</v>
      </c>
      <c r="D23" s="109"/>
      <c r="E23" s="109"/>
      <c r="F23" s="109"/>
    </row>
    <row r="24" spans="1:6" customFormat="1">
      <c r="A24" t="s">
        <v>22</v>
      </c>
      <c r="B24" t="s">
        <v>23</v>
      </c>
      <c r="D24" s="109"/>
      <c r="E24" s="109"/>
      <c r="F24" s="130">
        <v>0</v>
      </c>
    </row>
    <row r="25" spans="1:6" customFormat="1">
      <c r="A25" s="131" t="s">
        <v>24</v>
      </c>
      <c r="B25" s="131" t="s">
        <v>25</v>
      </c>
      <c r="C25" s="131"/>
      <c r="D25" s="132">
        <f>SUM(D22:D24)</f>
        <v>0</v>
      </c>
      <c r="E25" s="132"/>
      <c r="F25" s="132">
        <f>SUM(F22:F24)</f>
        <v>0</v>
      </c>
    </row>
    <row r="26" spans="1:6" customFormat="1">
      <c r="A26" t="s">
        <v>26</v>
      </c>
      <c r="B26" t="s">
        <v>27</v>
      </c>
      <c r="C26" s="129">
        <v>0</v>
      </c>
      <c r="D26" s="109"/>
      <c r="E26" s="109"/>
      <c r="F26" s="109">
        <f>C26*F25/100</f>
        <v>0</v>
      </c>
    </row>
    <row r="27" spans="1:6" customFormat="1">
      <c r="A27" t="s">
        <v>28</v>
      </c>
      <c r="B27" t="s">
        <v>29</v>
      </c>
      <c r="C27" s="129">
        <v>0</v>
      </c>
      <c r="D27" s="109">
        <f>C27*D25/100</f>
        <v>0</v>
      </c>
      <c r="E27" s="109"/>
      <c r="F27" s="109"/>
    </row>
    <row r="28" spans="1:6" customFormat="1">
      <c r="A28" s="131" t="s">
        <v>30</v>
      </c>
      <c r="B28" s="131" t="s">
        <v>542</v>
      </c>
      <c r="C28" s="131"/>
      <c r="D28" s="132">
        <f>SUM(D26:D27)+D25</f>
        <v>0</v>
      </c>
      <c r="E28" s="132"/>
      <c r="F28" s="132">
        <f>SUM(F26:F27)+F25</f>
        <v>0</v>
      </c>
    </row>
    <row r="29" spans="1:6" customFormat="1">
      <c r="A29" s="131" t="s">
        <v>32</v>
      </c>
      <c r="B29" s="131" t="s">
        <v>33</v>
      </c>
      <c r="C29" s="131"/>
      <c r="D29" s="132"/>
      <c r="E29" s="132">
        <f>SUM(D28:F28)</f>
        <v>0</v>
      </c>
      <c r="F29" s="132"/>
    </row>
    <row r="30" spans="1:6" customFormat="1">
      <c r="A30" t="s">
        <v>34</v>
      </c>
      <c r="B30" t="s">
        <v>35</v>
      </c>
      <c r="C30" s="129">
        <v>0</v>
      </c>
      <c r="D30" s="109"/>
      <c r="E30" s="109">
        <f>C30*E29/100</f>
        <v>0</v>
      </c>
      <c r="F30" s="109"/>
    </row>
    <row r="31" spans="1:6" customFormat="1">
      <c r="A31" s="131" t="s">
        <v>36</v>
      </c>
      <c r="B31" s="131" t="s">
        <v>37</v>
      </c>
      <c r="C31" s="131"/>
      <c r="D31" s="132"/>
      <c r="E31" s="132">
        <f>E29+E30</f>
        <v>0</v>
      </c>
      <c r="F31" s="132"/>
    </row>
    <row r="32" spans="1:6" customFormat="1">
      <c r="A32" t="s">
        <v>38</v>
      </c>
      <c r="B32" t="s">
        <v>39</v>
      </c>
      <c r="D32" s="109"/>
      <c r="E32" s="130">
        <v>0</v>
      </c>
      <c r="F32" s="109"/>
    </row>
    <row r="33" spans="1:6" customFormat="1">
      <c r="A33" t="s">
        <v>40</v>
      </c>
      <c r="B33" t="s">
        <v>41</v>
      </c>
      <c r="C33" s="129">
        <v>27</v>
      </c>
      <c r="D33" s="109"/>
      <c r="E33" s="109">
        <f>C33*(E31-E32)/100</f>
        <v>0</v>
      </c>
      <c r="F33" s="109"/>
    </row>
    <row r="34" spans="1:6" customFormat="1">
      <c r="A34" s="133" t="s">
        <v>42</v>
      </c>
      <c r="B34" s="133" t="s">
        <v>543</v>
      </c>
      <c r="C34" s="133"/>
      <c r="D34" s="134"/>
      <c r="E34" s="134">
        <f>E31-E32+E33</f>
        <v>0</v>
      </c>
      <c r="F34" s="134"/>
    </row>
    <row r="35" spans="1:6" customFormat="1">
      <c r="D35" s="109"/>
      <c r="E35" s="109"/>
      <c r="F35" s="109"/>
    </row>
    <row r="36" spans="1:6" customFormat="1">
      <c r="A36" s="135" t="s">
        <v>544</v>
      </c>
      <c r="B36" s="136"/>
      <c r="C36" s="136"/>
      <c r="D36" s="136"/>
      <c r="E36" s="136"/>
      <c r="F36" s="136"/>
    </row>
    <row r="37" spans="1:6" customFormat="1">
      <c r="D37" s="109"/>
      <c r="E37" s="109"/>
      <c r="F37" s="109"/>
    </row>
    <row r="38" spans="1:6" customFormat="1">
      <c r="D38" s="109"/>
      <c r="E38" s="109"/>
      <c r="F38" s="109"/>
    </row>
    <row r="39" spans="1:6" customFormat="1">
      <c r="A39" s="137" t="s">
        <v>545</v>
      </c>
      <c r="B39" s="111"/>
      <c r="D39" s="109"/>
      <c r="E39" s="109"/>
      <c r="F39" s="109"/>
    </row>
    <row r="40" spans="1:6" customFormat="1">
      <c r="D40" s="109"/>
      <c r="E40" s="109"/>
      <c r="F40" s="109"/>
    </row>
    <row r="41" spans="1:6" customFormat="1">
      <c r="D41" s="138" t="s">
        <v>546</v>
      </c>
      <c r="E41" s="139"/>
      <c r="F41" s="139"/>
    </row>
    <row r="42" spans="1:6" customFormat="1">
      <c r="D42" s="109"/>
      <c r="E42" s="112" t="s">
        <v>547</v>
      </c>
      <c r="F42" s="109"/>
    </row>
  </sheetData>
  <mergeCells count="5">
    <mergeCell ref="A10:F10"/>
    <mergeCell ref="A11:F11"/>
    <mergeCell ref="A13:F13"/>
    <mergeCell ref="A14:F14"/>
    <mergeCell ref="A36:F36"/>
  </mergeCells>
  <pageMargins left="0.53" right="0.45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35"/>
  <sheetViews>
    <sheetView workbookViewId="0">
      <selection activeCell="H1" sqref="H1"/>
    </sheetView>
  </sheetViews>
  <sheetFormatPr defaultRowHeight="15"/>
  <cols>
    <col min="4" max="4" width="16.140625" style="109" customWidth="1"/>
    <col min="6" max="6" width="15.42578125" style="109" customWidth="1"/>
  </cols>
  <sheetData>
    <row r="2" spans="1:6">
      <c r="A2" t="s">
        <v>548</v>
      </c>
    </row>
    <row r="3" spans="1:6">
      <c r="A3" t="s">
        <v>549</v>
      </c>
    </row>
    <row r="5" spans="1:6">
      <c r="A5" s="141" t="s">
        <v>550</v>
      </c>
    </row>
    <row r="6" spans="1:6">
      <c r="D6" s="109">
        <f>Tételek!F11</f>
        <v>0</v>
      </c>
      <c r="F6" s="109">
        <f>Tételek!G11</f>
        <v>0</v>
      </c>
    </row>
    <row r="8" spans="1:6">
      <c r="A8" s="141" t="s">
        <v>551</v>
      </c>
    </row>
    <row r="9" spans="1:6">
      <c r="D9" s="109">
        <f>Tételek!F145</f>
        <v>0</v>
      </c>
      <c r="F9" s="109">
        <f>Tételek!G145</f>
        <v>0</v>
      </c>
    </row>
    <row r="11" spans="1:6">
      <c r="A11" s="141" t="s">
        <v>552</v>
      </c>
    </row>
    <row r="12" spans="1:6">
      <c r="D12" s="109">
        <f>Tételek!F159</f>
        <v>0</v>
      </c>
      <c r="F12" s="109">
        <f>Tételek!G159</f>
        <v>0</v>
      </c>
    </row>
    <row r="14" spans="1:6">
      <c r="A14" s="141" t="s">
        <v>553</v>
      </c>
    </row>
    <row r="15" spans="1:6">
      <c r="D15" s="109">
        <f>Tételek!F179</f>
        <v>0</v>
      </c>
      <c r="F15" s="109">
        <f>Tételek!G179</f>
        <v>0</v>
      </c>
    </row>
    <row r="17" spans="1:6">
      <c r="A17" s="141" t="s">
        <v>554</v>
      </c>
    </row>
    <row r="18" spans="1:6">
      <c r="D18" s="109">
        <f>Tételek!F384</f>
        <v>0</v>
      </c>
      <c r="F18" s="109">
        <f>Tételek!G384</f>
        <v>0</v>
      </c>
    </row>
    <row r="20" spans="1:6">
      <c r="A20" s="141" t="s">
        <v>555</v>
      </c>
    </row>
    <row r="21" spans="1:6">
      <c r="D21" s="109">
        <f>Tételek!F406</f>
        <v>0</v>
      </c>
      <c r="F21" s="109">
        <f>Tételek!G406</f>
        <v>0</v>
      </c>
    </row>
    <row r="23" spans="1:6">
      <c r="A23" s="141" t="s">
        <v>556</v>
      </c>
    </row>
    <row r="24" spans="1:6">
      <c r="D24" s="109">
        <f>Tételek!F496</f>
        <v>0</v>
      </c>
      <c r="F24" s="109">
        <f>Tételek!G496</f>
        <v>0</v>
      </c>
    </row>
    <row r="26" spans="1:6">
      <c r="A26" t="s">
        <v>557</v>
      </c>
    </row>
    <row r="27" spans="1:6">
      <c r="D27" s="109">
        <f>Tételek!F551</f>
        <v>0</v>
      </c>
      <c r="F27" s="109">
        <f>Tételek!G551</f>
        <v>0</v>
      </c>
    </row>
    <row r="29" spans="1:6">
      <c r="A29" s="141" t="s">
        <v>558</v>
      </c>
    </row>
    <row r="30" spans="1:6">
      <c r="D30" s="109">
        <f>Tételek!F587</f>
        <v>0</v>
      </c>
      <c r="F30" s="109">
        <f>Tételek!G587</f>
        <v>0</v>
      </c>
    </row>
    <row r="32" spans="1:6">
      <c r="A32" s="141" t="s">
        <v>559</v>
      </c>
    </row>
    <row r="33" spans="1:6">
      <c r="D33" s="109">
        <f>Tételek!F660</f>
        <v>0</v>
      </c>
      <c r="F33" s="109">
        <f>Tételek!G660</f>
        <v>0</v>
      </c>
    </row>
    <row r="34" spans="1:6">
      <c r="A34" s="142" t="s">
        <v>560</v>
      </c>
    </row>
    <row r="35" spans="1:6">
      <c r="D35" s="109">
        <f>SUM(D6:D34)</f>
        <v>0</v>
      </c>
      <c r="F35" s="109">
        <f>SUM(F6:F34)</f>
        <v>0</v>
      </c>
    </row>
  </sheetData>
  <pageMargins left="0.7" right="0.7" top="0.38" bottom="0.38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60"/>
  <sheetViews>
    <sheetView workbookViewId="0">
      <selection activeCell="D9" sqref="D9"/>
    </sheetView>
  </sheetViews>
  <sheetFormatPr defaultRowHeight="15"/>
  <cols>
    <col min="1" max="1" width="9.140625" style="141"/>
    <col min="4" max="4" width="12.140625" style="143" bestFit="1" customWidth="1"/>
    <col min="6" max="6" width="12" style="109" bestFit="1" customWidth="1"/>
    <col min="7" max="7" width="11" style="109" bestFit="1" customWidth="1"/>
  </cols>
  <sheetData>
    <row r="1" spans="1:12">
      <c r="A1" s="141" t="s">
        <v>550</v>
      </c>
    </row>
    <row r="2" spans="1:12">
      <c r="A2" s="141" t="s">
        <v>561</v>
      </c>
    </row>
    <row r="3" spans="1:12">
      <c r="A3" s="141" t="s">
        <v>562</v>
      </c>
    </row>
    <row r="4" spans="1:12">
      <c r="A4" s="141" t="s">
        <v>563</v>
      </c>
    </row>
    <row r="5" spans="1:12">
      <c r="A5" s="141" t="s">
        <v>564</v>
      </c>
    </row>
    <row r="6" spans="1:12">
      <c r="A6" s="141" t="s">
        <v>565</v>
      </c>
    </row>
    <row r="8" spans="1:12">
      <c r="A8" s="141">
        <v>8</v>
      </c>
      <c r="B8" t="s">
        <v>566</v>
      </c>
      <c r="C8" t="s">
        <v>567</v>
      </c>
      <c r="D8" s="143">
        <v>0</v>
      </c>
      <c r="F8" s="109">
        <f>A8*D8</f>
        <v>0</v>
      </c>
    </row>
    <row r="9" spans="1:12">
      <c r="A9" s="141" t="s">
        <v>568</v>
      </c>
      <c r="C9" t="s">
        <v>569</v>
      </c>
      <c r="D9" s="143">
        <v>0</v>
      </c>
      <c r="G9" s="109">
        <f>A8*D9</f>
        <v>0</v>
      </c>
    </row>
    <row r="10" spans="1:12">
      <c r="A10" s="141" t="s">
        <v>570</v>
      </c>
    </row>
    <row r="11" spans="1:12">
      <c r="A11" s="141" t="s">
        <v>571</v>
      </c>
      <c r="C11" t="s">
        <v>572</v>
      </c>
      <c r="F11" s="109">
        <f>SUM(F8:F10)</f>
        <v>0</v>
      </c>
      <c r="G11" s="109">
        <f>SUM(G8:G10)</f>
        <v>0</v>
      </c>
    </row>
    <row r="14" spans="1:12">
      <c r="A14" s="141" t="s">
        <v>551</v>
      </c>
    </row>
    <row r="15" spans="1:12">
      <c r="A15" s="141" t="s">
        <v>573</v>
      </c>
      <c r="L15" t="s">
        <v>574</v>
      </c>
    </row>
    <row r="16" spans="1:12">
      <c r="A16" s="141" t="s">
        <v>575</v>
      </c>
    </row>
    <row r="17" spans="1:7">
      <c r="A17" s="141" t="s">
        <v>576</v>
      </c>
    </row>
    <row r="18" spans="1:7">
      <c r="A18" s="141" t="s">
        <v>577</v>
      </c>
    </row>
    <row r="20" spans="1:7">
      <c r="A20" s="141">
        <v>31.53</v>
      </c>
      <c r="B20" t="s">
        <v>578</v>
      </c>
      <c r="C20" t="s">
        <v>567</v>
      </c>
      <c r="D20" s="143">
        <v>0</v>
      </c>
      <c r="F20" s="109">
        <f>A20*D20</f>
        <v>0</v>
      </c>
    </row>
    <row r="21" spans="1:7">
      <c r="A21" s="141" t="s">
        <v>568</v>
      </c>
      <c r="C21" t="s">
        <v>569</v>
      </c>
      <c r="D21" s="143">
        <v>0</v>
      </c>
      <c r="G21" s="109">
        <f>A20*D21</f>
        <v>0</v>
      </c>
    </row>
    <row r="23" spans="1:7">
      <c r="A23" s="141" t="s">
        <v>579</v>
      </c>
    </row>
    <row r="24" spans="1:7">
      <c r="A24" s="141" t="s">
        <v>580</v>
      </c>
    </row>
    <row r="25" spans="1:7">
      <c r="A25" s="141" t="s">
        <v>581</v>
      </c>
    </row>
    <row r="27" spans="1:7">
      <c r="A27" s="141">
        <v>37.613</v>
      </c>
      <c r="B27" t="s">
        <v>578</v>
      </c>
      <c r="C27" t="s">
        <v>567</v>
      </c>
      <c r="D27" s="143">
        <v>0</v>
      </c>
      <c r="F27" s="109">
        <f>A27*D27</f>
        <v>0</v>
      </c>
    </row>
    <row r="28" spans="1:7">
      <c r="A28" s="141" t="s">
        <v>568</v>
      </c>
      <c r="C28" t="s">
        <v>569</v>
      </c>
      <c r="D28" s="143">
        <v>0</v>
      </c>
      <c r="G28" s="109">
        <f>A27*D28</f>
        <v>0</v>
      </c>
    </row>
    <row r="30" spans="1:7">
      <c r="A30" s="141" t="s">
        <v>582</v>
      </c>
    </row>
    <row r="31" spans="1:7">
      <c r="A31" s="141" t="s">
        <v>583</v>
      </c>
    </row>
    <row r="32" spans="1:7">
      <c r="A32" s="141" t="s">
        <v>584</v>
      </c>
    </row>
    <row r="34" spans="1:7">
      <c r="A34" s="141">
        <v>1.61</v>
      </c>
      <c r="B34" t="s">
        <v>585</v>
      </c>
      <c r="C34" t="s">
        <v>567</v>
      </c>
      <c r="D34" s="143">
        <v>0</v>
      </c>
      <c r="F34" s="109">
        <f>A34*D34</f>
        <v>0</v>
      </c>
    </row>
    <row r="35" spans="1:7">
      <c r="A35" s="141" t="s">
        <v>568</v>
      </c>
      <c r="C35" t="s">
        <v>569</v>
      </c>
      <c r="D35" s="143">
        <v>0</v>
      </c>
      <c r="G35" s="109">
        <f>A34*D35</f>
        <v>0</v>
      </c>
    </row>
    <row r="37" spans="1:7">
      <c r="A37" s="141" t="s">
        <v>586</v>
      </c>
    </row>
    <row r="38" spans="1:7">
      <c r="A38" s="141" t="s">
        <v>587</v>
      </c>
    </row>
    <row r="40" spans="1:7">
      <c r="A40" s="141">
        <v>8.65</v>
      </c>
      <c r="B40" t="s">
        <v>578</v>
      </c>
      <c r="C40" t="s">
        <v>567</v>
      </c>
      <c r="D40" s="143">
        <v>0</v>
      </c>
      <c r="F40" s="109">
        <f>A40*D40</f>
        <v>0</v>
      </c>
    </row>
    <row r="41" spans="1:7">
      <c r="A41" s="141" t="s">
        <v>568</v>
      </c>
      <c r="C41" t="s">
        <v>569</v>
      </c>
      <c r="D41" s="143">
        <v>0</v>
      </c>
      <c r="G41" s="109">
        <f>A40*D41</f>
        <v>0</v>
      </c>
    </row>
    <row r="43" spans="1:7">
      <c r="A43" s="141" t="s">
        <v>588</v>
      </c>
    </row>
    <row r="44" spans="1:7">
      <c r="A44" s="141" t="s">
        <v>589</v>
      </c>
    </row>
    <row r="45" spans="1:7">
      <c r="A45" s="141" t="s">
        <v>590</v>
      </c>
    </row>
    <row r="46" spans="1:7">
      <c r="A46" s="141" t="s">
        <v>591</v>
      </c>
    </row>
    <row r="48" spans="1:7">
      <c r="A48" s="141">
        <v>5.298</v>
      </c>
      <c r="B48" t="s">
        <v>578</v>
      </c>
      <c r="C48" t="s">
        <v>567</v>
      </c>
      <c r="D48" s="143">
        <v>0</v>
      </c>
      <c r="F48" s="109">
        <f>A48*D48</f>
        <v>0</v>
      </c>
    </row>
    <row r="49" spans="1:7">
      <c r="A49" s="141" t="s">
        <v>568</v>
      </c>
      <c r="C49" t="s">
        <v>569</v>
      </c>
      <c r="D49" s="143">
        <v>0</v>
      </c>
      <c r="G49" s="109">
        <f>A48*D49</f>
        <v>0</v>
      </c>
    </row>
    <row r="51" spans="1:7">
      <c r="A51" s="141" t="s">
        <v>592</v>
      </c>
    </row>
    <row r="52" spans="1:7">
      <c r="A52" s="141" t="s">
        <v>593</v>
      </c>
    </row>
    <row r="53" spans="1:7">
      <c r="A53" s="141" t="s">
        <v>594</v>
      </c>
    </row>
    <row r="54" spans="1:7">
      <c r="A54" s="141" t="s">
        <v>595</v>
      </c>
    </row>
    <row r="56" spans="1:7">
      <c r="A56" s="141">
        <v>2.1</v>
      </c>
      <c r="B56" t="s">
        <v>566</v>
      </c>
      <c r="C56" t="s">
        <v>567</v>
      </c>
      <c r="D56" s="143">
        <v>0</v>
      </c>
      <c r="F56" s="109">
        <f>A56*D56</f>
        <v>0</v>
      </c>
    </row>
    <row r="57" spans="1:7">
      <c r="A57" s="141" t="s">
        <v>568</v>
      </c>
      <c r="C57" t="s">
        <v>569</v>
      </c>
      <c r="D57" s="143">
        <v>0</v>
      </c>
      <c r="G57" s="109">
        <f>A56*D57</f>
        <v>0</v>
      </c>
    </row>
    <row r="59" spans="1:7">
      <c r="A59" s="141" t="s">
        <v>596</v>
      </c>
    </row>
    <row r="60" spans="1:7">
      <c r="A60" s="141" t="s">
        <v>597</v>
      </c>
    </row>
    <row r="61" spans="1:7">
      <c r="A61" s="141" t="s">
        <v>598</v>
      </c>
    </row>
    <row r="62" spans="1:7">
      <c r="A62" s="141" t="s">
        <v>599</v>
      </c>
    </row>
    <row r="64" spans="1:7">
      <c r="A64" s="141">
        <v>0.78700000000000003</v>
      </c>
      <c r="B64" t="s">
        <v>585</v>
      </c>
      <c r="C64" t="s">
        <v>567</v>
      </c>
      <c r="D64" s="143">
        <v>0</v>
      </c>
      <c r="F64" s="109">
        <f>A64*D64</f>
        <v>0</v>
      </c>
    </row>
    <row r="65" spans="1:7">
      <c r="A65" s="141" t="s">
        <v>568</v>
      </c>
      <c r="C65" t="s">
        <v>569</v>
      </c>
      <c r="D65" s="143">
        <v>0</v>
      </c>
      <c r="G65" s="109">
        <f>A64*D65</f>
        <v>0</v>
      </c>
    </row>
    <row r="67" spans="1:7">
      <c r="A67" s="141" t="s">
        <v>600</v>
      </c>
    </row>
    <row r="68" spans="1:7">
      <c r="A68" s="141" t="s">
        <v>601</v>
      </c>
    </row>
    <row r="69" spans="1:7">
      <c r="A69" s="141" t="s">
        <v>602</v>
      </c>
    </row>
    <row r="70" spans="1:7">
      <c r="A70" s="141" t="s">
        <v>603</v>
      </c>
    </row>
    <row r="72" spans="1:7">
      <c r="A72" s="141">
        <v>43.52</v>
      </c>
      <c r="B72" t="s">
        <v>566</v>
      </c>
      <c r="C72" t="s">
        <v>567</v>
      </c>
      <c r="D72" s="143">
        <v>0</v>
      </c>
      <c r="F72" s="109">
        <f>A72*D72</f>
        <v>0</v>
      </c>
    </row>
    <row r="73" spans="1:7">
      <c r="A73" s="141" t="s">
        <v>568</v>
      </c>
      <c r="C73" t="s">
        <v>569</v>
      </c>
      <c r="D73" s="143">
        <v>0</v>
      </c>
      <c r="G73" s="109">
        <f>A72*D73</f>
        <v>0</v>
      </c>
    </row>
    <row r="75" spans="1:7">
      <c r="A75" s="141" t="s">
        <v>604</v>
      </c>
    </row>
    <row r="76" spans="1:7">
      <c r="A76" s="141" t="s">
        <v>605</v>
      </c>
    </row>
    <row r="77" spans="1:7">
      <c r="A77" s="141" t="s">
        <v>606</v>
      </c>
    </row>
    <row r="78" spans="1:7">
      <c r="A78" s="141" t="s">
        <v>607</v>
      </c>
    </row>
    <row r="79" spans="1:7">
      <c r="A79" s="141" t="s">
        <v>608</v>
      </c>
    </row>
    <row r="81" spans="1:7">
      <c r="A81" s="141">
        <v>13.334</v>
      </c>
      <c r="B81" t="s">
        <v>578</v>
      </c>
      <c r="C81" t="s">
        <v>567</v>
      </c>
      <c r="D81" s="143">
        <v>0</v>
      </c>
      <c r="F81" s="109">
        <f>A81*D81</f>
        <v>0</v>
      </c>
    </row>
    <row r="82" spans="1:7">
      <c r="A82" s="141" t="s">
        <v>568</v>
      </c>
      <c r="C82" t="s">
        <v>569</v>
      </c>
      <c r="D82" s="143">
        <v>0</v>
      </c>
      <c r="G82" s="109">
        <f>A81*D82</f>
        <v>0</v>
      </c>
    </row>
    <row r="84" spans="1:7">
      <c r="A84" s="141" t="s">
        <v>609</v>
      </c>
    </row>
    <row r="85" spans="1:7">
      <c r="A85" s="141" t="s">
        <v>610</v>
      </c>
    </row>
    <row r="86" spans="1:7">
      <c r="A86" s="141" t="s">
        <v>611</v>
      </c>
    </row>
    <row r="87" spans="1:7">
      <c r="A87" s="141" t="s">
        <v>612</v>
      </c>
    </row>
    <row r="89" spans="1:7">
      <c r="A89" s="141">
        <v>50.466999999999999</v>
      </c>
      <c r="B89" t="s">
        <v>578</v>
      </c>
      <c r="C89" t="s">
        <v>567</v>
      </c>
      <c r="D89" s="143">
        <v>0</v>
      </c>
      <c r="F89" s="109">
        <f>A89*D89</f>
        <v>0</v>
      </c>
    </row>
    <row r="90" spans="1:7">
      <c r="A90" s="141" t="s">
        <v>568</v>
      </c>
      <c r="C90" t="s">
        <v>569</v>
      </c>
      <c r="D90" s="143">
        <v>0</v>
      </c>
      <c r="G90" s="109">
        <f>A89*D90</f>
        <v>0</v>
      </c>
    </row>
    <row r="92" spans="1:7">
      <c r="A92" s="141" t="s">
        <v>613</v>
      </c>
    </row>
    <row r="93" spans="1:7">
      <c r="A93" s="141" t="s">
        <v>610</v>
      </c>
    </row>
    <row r="94" spans="1:7">
      <c r="A94" s="141" t="s">
        <v>614</v>
      </c>
    </row>
    <row r="95" spans="1:7">
      <c r="A95" s="141" t="s">
        <v>615</v>
      </c>
    </row>
    <row r="97" spans="1:7">
      <c r="A97" s="141">
        <v>11.278</v>
      </c>
      <c r="B97" t="s">
        <v>578</v>
      </c>
      <c r="C97" t="s">
        <v>567</v>
      </c>
      <c r="D97" s="143">
        <v>0</v>
      </c>
      <c r="F97" s="109">
        <f>A97*D97</f>
        <v>0</v>
      </c>
    </row>
    <row r="98" spans="1:7">
      <c r="A98" s="141" t="s">
        <v>568</v>
      </c>
      <c r="C98" t="s">
        <v>569</v>
      </c>
      <c r="D98" s="143">
        <v>0</v>
      </c>
      <c r="G98" s="109">
        <f>A97*D98</f>
        <v>0</v>
      </c>
    </row>
    <row r="100" spans="1:7">
      <c r="A100" s="141" t="s">
        <v>616</v>
      </c>
    </row>
    <row r="101" spans="1:7">
      <c r="A101" s="141" t="s">
        <v>610</v>
      </c>
    </row>
    <row r="102" spans="1:7">
      <c r="A102" s="141" t="s">
        <v>611</v>
      </c>
    </row>
    <row r="103" spans="1:7">
      <c r="A103" s="141" t="s">
        <v>617</v>
      </c>
    </row>
    <row r="104" spans="1:7">
      <c r="A104" s="141" t="s">
        <v>618</v>
      </c>
    </row>
    <row r="106" spans="1:7">
      <c r="A106" s="141">
        <v>7.4429999999999996</v>
      </c>
      <c r="B106" t="s">
        <v>578</v>
      </c>
      <c r="C106" t="s">
        <v>567</v>
      </c>
      <c r="D106" s="143">
        <v>0</v>
      </c>
      <c r="F106" s="109">
        <f>A106*D106</f>
        <v>0</v>
      </c>
    </row>
    <row r="107" spans="1:7">
      <c r="A107" s="141" t="s">
        <v>568</v>
      </c>
      <c r="C107" t="s">
        <v>569</v>
      </c>
      <c r="D107" s="143">
        <v>0</v>
      </c>
      <c r="G107" s="109">
        <f>A106*D107</f>
        <v>0</v>
      </c>
    </row>
    <row r="109" spans="1:7">
      <c r="A109" s="141" t="s">
        <v>619</v>
      </c>
    </row>
    <row r="110" spans="1:7">
      <c r="A110" s="141" t="s">
        <v>610</v>
      </c>
    </row>
    <row r="111" spans="1:7">
      <c r="A111" s="141" t="s">
        <v>620</v>
      </c>
    </row>
    <row r="112" spans="1:7">
      <c r="A112" s="141" t="s">
        <v>621</v>
      </c>
    </row>
    <row r="113" spans="1:7">
      <c r="A113" s="141" t="s">
        <v>622</v>
      </c>
    </row>
    <row r="115" spans="1:7">
      <c r="A115" s="141">
        <v>6.3860000000000001</v>
      </c>
      <c r="B115" t="s">
        <v>578</v>
      </c>
      <c r="C115" t="s">
        <v>567</v>
      </c>
      <c r="D115" s="143">
        <v>0</v>
      </c>
      <c r="F115" s="109">
        <f>A115*D115</f>
        <v>0</v>
      </c>
    </row>
    <row r="116" spans="1:7">
      <c r="A116" s="141" t="s">
        <v>568</v>
      </c>
      <c r="C116" t="s">
        <v>569</v>
      </c>
      <c r="D116" s="143">
        <v>0</v>
      </c>
      <c r="G116" s="109">
        <f>A115*D116</f>
        <v>0</v>
      </c>
    </row>
    <row r="118" spans="1:7">
      <c r="A118" s="141" t="s">
        <v>623</v>
      </c>
    </row>
    <row r="119" spans="1:7">
      <c r="A119" s="141" t="s">
        <v>610</v>
      </c>
    </row>
    <row r="120" spans="1:7">
      <c r="A120" s="141" t="s">
        <v>620</v>
      </c>
    </row>
    <row r="121" spans="1:7">
      <c r="A121" s="141" t="s">
        <v>624</v>
      </c>
    </row>
    <row r="122" spans="1:7">
      <c r="A122" s="141" t="s">
        <v>622</v>
      </c>
    </row>
    <row r="124" spans="1:7">
      <c r="A124" s="141">
        <v>1.68</v>
      </c>
      <c r="B124" t="s">
        <v>578</v>
      </c>
      <c r="C124" t="s">
        <v>567</v>
      </c>
      <c r="D124" s="143">
        <v>0</v>
      </c>
      <c r="F124" s="109">
        <f>A124*D124</f>
        <v>0</v>
      </c>
    </row>
    <row r="125" spans="1:7">
      <c r="A125" s="141" t="s">
        <v>568</v>
      </c>
      <c r="C125" t="s">
        <v>569</v>
      </c>
      <c r="D125" s="143">
        <v>0</v>
      </c>
      <c r="G125" s="109">
        <f>A124*D125</f>
        <v>0</v>
      </c>
    </row>
    <row r="127" spans="1:7">
      <c r="A127" s="141" t="s">
        <v>625</v>
      </c>
    </row>
    <row r="128" spans="1:7">
      <c r="A128" s="141" t="s">
        <v>626</v>
      </c>
    </row>
    <row r="129" spans="1:7">
      <c r="A129" s="141" t="s">
        <v>627</v>
      </c>
    </row>
    <row r="130" spans="1:7">
      <c r="A130" s="141" t="s">
        <v>628</v>
      </c>
    </row>
    <row r="131" spans="1:7">
      <c r="A131" s="141" t="s">
        <v>629</v>
      </c>
    </row>
    <row r="133" spans="1:7">
      <c r="A133" s="141">
        <v>47.12</v>
      </c>
      <c r="B133" t="s">
        <v>578</v>
      </c>
      <c r="C133" t="s">
        <v>567</v>
      </c>
      <c r="D133" s="143">
        <v>0</v>
      </c>
      <c r="F133" s="109">
        <f>A133*D133</f>
        <v>0</v>
      </c>
    </row>
    <row r="134" spans="1:7">
      <c r="A134" s="141" t="s">
        <v>568</v>
      </c>
      <c r="C134" t="s">
        <v>569</v>
      </c>
      <c r="D134" s="143">
        <v>0</v>
      </c>
      <c r="G134" s="109">
        <f>A133*D134</f>
        <v>0</v>
      </c>
    </row>
    <row r="136" spans="1:7">
      <c r="A136" s="141" t="s">
        <v>630</v>
      </c>
    </row>
    <row r="137" spans="1:7">
      <c r="A137" s="141" t="s">
        <v>626</v>
      </c>
    </row>
    <row r="138" spans="1:7">
      <c r="A138" s="141" t="s">
        <v>631</v>
      </c>
    </row>
    <row r="139" spans="1:7">
      <c r="A139" s="141" t="s">
        <v>632</v>
      </c>
    </row>
    <row r="140" spans="1:7">
      <c r="A140" s="141" t="s">
        <v>633</v>
      </c>
    </row>
    <row r="142" spans="1:7">
      <c r="A142" s="141">
        <v>3.1539999999999999</v>
      </c>
      <c r="B142" t="s">
        <v>578</v>
      </c>
      <c r="C142" t="s">
        <v>567</v>
      </c>
      <c r="D142" s="143">
        <v>0</v>
      </c>
      <c r="F142" s="109">
        <f>A142*D142</f>
        <v>0</v>
      </c>
    </row>
    <row r="143" spans="1:7">
      <c r="A143" s="141" t="s">
        <v>568</v>
      </c>
      <c r="C143" t="s">
        <v>569</v>
      </c>
      <c r="D143" s="143">
        <v>0</v>
      </c>
      <c r="G143" s="109">
        <f>A142*D143</f>
        <v>0</v>
      </c>
    </row>
    <row r="144" spans="1:7">
      <c r="A144" s="141" t="s">
        <v>634</v>
      </c>
    </row>
    <row r="145" spans="1:7">
      <c r="A145" s="141" t="s">
        <v>571</v>
      </c>
      <c r="C145" t="s">
        <v>635</v>
      </c>
      <c r="F145" s="109">
        <f>SUM(F20:F144)</f>
        <v>0</v>
      </c>
      <c r="G145" s="109">
        <f>SUM(G20:G144)</f>
        <v>0</v>
      </c>
    </row>
    <row r="148" spans="1:7">
      <c r="A148" s="141" t="s">
        <v>552</v>
      </c>
    </row>
    <row r="149" spans="1:7">
      <c r="A149" s="141" t="s">
        <v>636</v>
      </c>
    </row>
    <row r="150" spans="1:7">
      <c r="A150" s="141" t="s">
        <v>637</v>
      </c>
    </row>
    <row r="151" spans="1:7">
      <c r="A151" s="141" t="s">
        <v>638</v>
      </c>
    </row>
    <row r="152" spans="1:7">
      <c r="A152" s="141" t="s">
        <v>639</v>
      </c>
    </row>
    <row r="153" spans="1:7">
      <c r="A153" s="141" t="s">
        <v>640</v>
      </c>
    </row>
    <row r="154" spans="1:7">
      <c r="A154" s="141" t="s">
        <v>641</v>
      </c>
    </row>
    <row r="156" spans="1:7">
      <c r="A156" s="141">
        <v>9.0609999999999999</v>
      </c>
      <c r="B156" t="s">
        <v>578</v>
      </c>
      <c r="C156" t="s">
        <v>567</v>
      </c>
      <c r="D156" s="143">
        <v>0</v>
      </c>
      <c r="F156" s="109">
        <f>A156*D156</f>
        <v>0</v>
      </c>
    </row>
    <row r="157" spans="1:7">
      <c r="A157" s="141" t="s">
        <v>568</v>
      </c>
      <c r="C157" t="s">
        <v>569</v>
      </c>
      <c r="D157" s="143">
        <v>0</v>
      </c>
      <c r="G157" s="109">
        <f>A156*D157</f>
        <v>0</v>
      </c>
    </row>
    <row r="158" spans="1:7">
      <c r="A158" s="141" t="s">
        <v>634</v>
      </c>
    </row>
    <row r="159" spans="1:7">
      <c r="A159" s="141" t="s">
        <v>571</v>
      </c>
      <c r="C159" t="s">
        <v>642</v>
      </c>
      <c r="F159" s="109">
        <f>SUM(F156:F158)</f>
        <v>0</v>
      </c>
      <c r="G159" s="109">
        <f>SUM(G156:G158)</f>
        <v>0</v>
      </c>
    </row>
    <row r="162" spans="1:7">
      <c r="A162" s="141" t="s">
        <v>553</v>
      </c>
    </row>
    <row r="163" spans="1:7">
      <c r="A163" s="141" t="s">
        <v>573</v>
      </c>
    </row>
    <row r="164" spans="1:7">
      <c r="A164" s="141" t="s">
        <v>643</v>
      </c>
    </row>
    <row r="165" spans="1:7">
      <c r="A165" s="141" t="s">
        <v>644</v>
      </c>
    </row>
    <row r="166" spans="1:7">
      <c r="A166" s="141" t="s">
        <v>645</v>
      </c>
    </row>
    <row r="168" spans="1:7">
      <c r="A168" s="141">
        <v>57.7</v>
      </c>
      <c r="B168" t="s">
        <v>566</v>
      </c>
      <c r="C168" t="s">
        <v>567</v>
      </c>
      <c r="D168" s="143">
        <v>0</v>
      </c>
      <c r="F168" s="109">
        <f>A168*D168</f>
        <v>0</v>
      </c>
    </row>
    <row r="169" spans="1:7">
      <c r="A169" s="141" t="s">
        <v>568</v>
      </c>
      <c r="C169" t="s">
        <v>569</v>
      </c>
      <c r="D169" s="143">
        <v>0</v>
      </c>
      <c r="G169" s="109">
        <f>A168*D169</f>
        <v>0</v>
      </c>
    </row>
    <row r="171" spans="1:7">
      <c r="A171" s="141" t="s">
        <v>646</v>
      </c>
    </row>
    <row r="172" spans="1:7">
      <c r="A172" s="141" t="s">
        <v>647</v>
      </c>
    </row>
    <row r="173" spans="1:7">
      <c r="A173" s="141" t="s">
        <v>648</v>
      </c>
    </row>
    <row r="174" spans="1:7">
      <c r="A174" s="141" t="s">
        <v>649</v>
      </c>
    </row>
    <row r="176" spans="1:7">
      <c r="A176" s="141">
        <v>57.7</v>
      </c>
      <c r="B176" t="s">
        <v>566</v>
      </c>
      <c r="C176" t="s">
        <v>567</v>
      </c>
      <c r="D176" s="143">
        <v>0</v>
      </c>
      <c r="F176" s="109">
        <f>A176*D176</f>
        <v>0</v>
      </c>
    </row>
    <row r="177" spans="1:7">
      <c r="A177" s="141" t="s">
        <v>568</v>
      </c>
      <c r="C177" t="s">
        <v>569</v>
      </c>
      <c r="D177" s="143">
        <v>0</v>
      </c>
      <c r="G177" s="109">
        <f>A176*D177</f>
        <v>0</v>
      </c>
    </row>
    <row r="178" spans="1:7">
      <c r="A178" s="141" t="s">
        <v>650</v>
      </c>
    </row>
    <row r="179" spans="1:7">
      <c r="A179" s="141" t="s">
        <v>571</v>
      </c>
      <c r="C179" t="s">
        <v>651</v>
      </c>
      <c r="F179" s="109">
        <f>SUM(F167:F178)</f>
        <v>0</v>
      </c>
      <c r="G179" s="109">
        <f>SUM(G167:G178)</f>
        <v>0</v>
      </c>
    </row>
    <row r="181" spans="1:7">
      <c r="A181" s="141" t="s">
        <v>554</v>
      </c>
    </row>
    <row r="182" spans="1:7">
      <c r="A182" s="141" t="s">
        <v>652</v>
      </c>
    </row>
    <row r="183" spans="1:7">
      <c r="A183" s="141" t="s">
        <v>653</v>
      </c>
    </row>
    <row r="184" spans="1:7">
      <c r="A184" s="141" t="s">
        <v>654</v>
      </c>
    </row>
    <row r="185" spans="1:7">
      <c r="A185" s="141" t="s">
        <v>655</v>
      </c>
    </row>
    <row r="187" spans="1:7">
      <c r="A187" s="141">
        <v>32.493000000000002</v>
      </c>
      <c r="B187" t="s">
        <v>578</v>
      </c>
      <c r="C187" t="s">
        <v>567</v>
      </c>
      <c r="D187" s="143">
        <v>0</v>
      </c>
      <c r="F187" s="109">
        <f>A187*D187</f>
        <v>0</v>
      </c>
    </row>
    <row r="188" spans="1:7">
      <c r="A188" s="141" t="s">
        <v>568</v>
      </c>
      <c r="C188" t="s">
        <v>569</v>
      </c>
      <c r="D188" s="143">
        <v>0</v>
      </c>
      <c r="G188" s="109">
        <f>A187*D188</f>
        <v>0</v>
      </c>
    </row>
    <row r="190" spans="1:7">
      <c r="A190" s="141" t="s">
        <v>656</v>
      </c>
    </row>
    <row r="191" spans="1:7">
      <c r="A191" s="141" t="s">
        <v>654</v>
      </c>
    </row>
    <row r="192" spans="1:7">
      <c r="A192" s="141" t="s">
        <v>657</v>
      </c>
    </row>
    <row r="194" spans="1:7">
      <c r="A194" s="141">
        <v>116.018</v>
      </c>
      <c r="B194" t="s">
        <v>578</v>
      </c>
      <c r="C194" t="s">
        <v>567</v>
      </c>
      <c r="D194" s="143">
        <v>0</v>
      </c>
      <c r="F194" s="109">
        <f>A194*D194</f>
        <v>0</v>
      </c>
    </row>
    <row r="195" spans="1:7">
      <c r="A195" s="141" t="s">
        <v>568</v>
      </c>
      <c r="C195" t="s">
        <v>569</v>
      </c>
      <c r="D195" s="143">
        <v>0</v>
      </c>
      <c r="G195" s="109">
        <f>A194*D195</f>
        <v>0</v>
      </c>
    </row>
    <row r="197" spans="1:7">
      <c r="A197" s="141" t="s">
        <v>658</v>
      </c>
    </row>
    <row r="198" spans="1:7">
      <c r="A198" s="141" t="s">
        <v>654</v>
      </c>
    </row>
    <row r="199" spans="1:7">
      <c r="A199" s="141" t="s">
        <v>659</v>
      </c>
    </row>
    <row r="201" spans="1:7">
      <c r="A201" s="141">
        <v>3.6480000000000001</v>
      </c>
      <c r="B201" t="s">
        <v>578</v>
      </c>
      <c r="C201" t="s">
        <v>567</v>
      </c>
      <c r="D201" s="143">
        <v>0</v>
      </c>
      <c r="F201" s="109">
        <f>A201*D201</f>
        <v>0</v>
      </c>
    </row>
    <row r="202" spans="1:7">
      <c r="A202" s="141" t="s">
        <v>568</v>
      </c>
      <c r="C202" t="s">
        <v>569</v>
      </c>
      <c r="D202" s="143">
        <v>0</v>
      </c>
      <c r="G202" s="109">
        <f>A201*D202</f>
        <v>0</v>
      </c>
    </row>
    <row r="204" spans="1:7">
      <c r="A204" s="141" t="s">
        <v>660</v>
      </c>
    </row>
    <row r="205" spans="1:7">
      <c r="A205" s="141" t="s">
        <v>661</v>
      </c>
    </row>
    <row r="206" spans="1:7">
      <c r="A206" s="141" t="s">
        <v>662</v>
      </c>
    </row>
    <row r="207" spans="1:7">
      <c r="A207" s="141" t="s">
        <v>663</v>
      </c>
    </row>
    <row r="208" spans="1:7">
      <c r="A208" s="141" t="s">
        <v>664</v>
      </c>
    </row>
    <row r="210" spans="1:7">
      <c r="A210" s="141">
        <v>2</v>
      </c>
      <c r="B210" t="s">
        <v>665</v>
      </c>
      <c r="C210" t="s">
        <v>567</v>
      </c>
      <c r="D210" s="143">
        <v>0</v>
      </c>
      <c r="F210" s="109">
        <f>A210*D210</f>
        <v>0</v>
      </c>
    </row>
    <row r="211" spans="1:7">
      <c r="A211" s="141" t="s">
        <v>568</v>
      </c>
      <c r="C211" t="s">
        <v>569</v>
      </c>
      <c r="D211" s="143">
        <v>0</v>
      </c>
      <c r="G211" s="109">
        <f>A210*D211</f>
        <v>0</v>
      </c>
    </row>
    <row r="213" spans="1:7">
      <c r="A213" s="141" t="s">
        <v>666</v>
      </c>
    </row>
    <row r="214" spans="1:7">
      <c r="A214" s="141" t="s">
        <v>667</v>
      </c>
    </row>
    <row r="215" spans="1:7">
      <c r="A215" s="141" t="s">
        <v>668</v>
      </c>
    </row>
    <row r="216" spans="1:7">
      <c r="A216" s="141" t="s">
        <v>663</v>
      </c>
    </row>
    <row r="217" spans="1:7">
      <c r="A217" s="141" t="s">
        <v>669</v>
      </c>
    </row>
    <row r="219" spans="1:7">
      <c r="A219" s="141">
        <v>1</v>
      </c>
      <c r="B219" t="s">
        <v>665</v>
      </c>
      <c r="C219" t="s">
        <v>567</v>
      </c>
      <c r="D219" s="143">
        <v>0</v>
      </c>
      <c r="F219" s="109">
        <f>A219*D219</f>
        <v>0</v>
      </c>
    </row>
    <row r="220" spans="1:7">
      <c r="A220" s="141" t="s">
        <v>568</v>
      </c>
      <c r="C220" t="s">
        <v>569</v>
      </c>
      <c r="D220" s="143">
        <v>0</v>
      </c>
      <c r="G220" s="109">
        <f>A219*D220</f>
        <v>0</v>
      </c>
    </row>
    <row r="222" spans="1:7">
      <c r="A222" s="141" t="s">
        <v>670</v>
      </c>
    </row>
    <row r="223" spans="1:7">
      <c r="A223" s="141" t="s">
        <v>671</v>
      </c>
    </row>
    <row r="224" spans="1:7">
      <c r="A224" s="141" t="s">
        <v>662</v>
      </c>
    </row>
    <row r="225" spans="1:7">
      <c r="A225" s="141" t="s">
        <v>672</v>
      </c>
    </row>
    <row r="226" spans="1:7">
      <c r="A226" s="141" t="s">
        <v>673</v>
      </c>
    </row>
    <row r="228" spans="1:7">
      <c r="A228" s="141">
        <v>2</v>
      </c>
      <c r="B228" t="s">
        <v>665</v>
      </c>
      <c r="C228" t="s">
        <v>567</v>
      </c>
      <c r="D228" s="143">
        <v>0</v>
      </c>
      <c r="F228" s="109">
        <f>A228*D228</f>
        <v>0</v>
      </c>
    </row>
    <row r="229" spans="1:7">
      <c r="A229" s="141" t="s">
        <v>568</v>
      </c>
      <c r="C229" t="s">
        <v>569</v>
      </c>
      <c r="D229" s="143">
        <v>0</v>
      </c>
      <c r="G229" s="109">
        <f>A228*D229</f>
        <v>0</v>
      </c>
    </row>
    <row r="231" spans="1:7">
      <c r="A231" s="141" t="s">
        <v>674</v>
      </c>
    </row>
    <row r="232" spans="1:7">
      <c r="A232" s="141" t="s">
        <v>675</v>
      </c>
    </row>
    <row r="233" spans="1:7">
      <c r="A233" s="141" t="s">
        <v>676</v>
      </c>
    </row>
    <row r="234" spans="1:7">
      <c r="A234" s="141" t="s">
        <v>677</v>
      </c>
    </row>
    <row r="235" spans="1:7">
      <c r="A235" s="141" t="s">
        <v>678</v>
      </c>
    </row>
    <row r="237" spans="1:7">
      <c r="A237" s="141">
        <v>2</v>
      </c>
      <c r="B237" t="s">
        <v>665</v>
      </c>
      <c r="C237" t="s">
        <v>567</v>
      </c>
      <c r="D237" s="143">
        <v>0</v>
      </c>
      <c r="F237" s="109">
        <f>A237*D237</f>
        <v>0</v>
      </c>
    </row>
    <row r="238" spans="1:7">
      <c r="A238" s="141" t="s">
        <v>568</v>
      </c>
      <c r="C238" t="s">
        <v>569</v>
      </c>
      <c r="D238" s="143">
        <v>0</v>
      </c>
      <c r="G238" s="109">
        <f>A237*D238</f>
        <v>0</v>
      </c>
    </row>
    <row r="240" spans="1:7">
      <c r="A240" s="141" t="s">
        <v>679</v>
      </c>
    </row>
    <row r="241" spans="1:7">
      <c r="A241" s="141" t="s">
        <v>680</v>
      </c>
    </row>
    <row r="242" spans="1:7">
      <c r="A242" s="141" t="s">
        <v>681</v>
      </c>
    </row>
    <row r="243" spans="1:7">
      <c r="A243" s="141" t="s">
        <v>663</v>
      </c>
    </row>
    <row r="244" spans="1:7">
      <c r="A244" s="141" t="s">
        <v>682</v>
      </c>
    </row>
    <row r="246" spans="1:7">
      <c r="A246" s="141">
        <v>6</v>
      </c>
      <c r="B246" t="s">
        <v>665</v>
      </c>
      <c r="C246" t="s">
        <v>567</v>
      </c>
      <c r="D246" s="143">
        <v>0</v>
      </c>
      <c r="F246" s="109">
        <f>A246*D246</f>
        <v>0</v>
      </c>
    </row>
    <row r="247" spans="1:7">
      <c r="A247" s="141" t="s">
        <v>568</v>
      </c>
      <c r="C247" t="s">
        <v>569</v>
      </c>
      <c r="D247" s="143">
        <v>0</v>
      </c>
      <c r="G247" s="109">
        <f>A246*D247</f>
        <v>0</v>
      </c>
    </row>
    <row r="249" spans="1:7">
      <c r="A249" s="141" t="s">
        <v>683</v>
      </c>
    </row>
    <row r="250" spans="1:7">
      <c r="A250" s="141" t="s">
        <v>680</v>
      </c>
    </row>
    <row r="251" spans="1:7">
      <c r="A251" s="141" t="s">
        <v>681</v>
      </c>
    </row>
    <row r="252" spans="1:7">
      <c r="A252" s="141" t="s">
        <v>663</v>
      </c>
    </row>
    <row r="253" spans="1:7">
      <c r="A253" s="141" t="s">
        <v>684</v>
      </c>
    </row>
    <row r="255" spans="1:7">
      <c r="A255" s="141">
        <v>1</v>
      </c>
      <c r="B255" t="s">
        <v>665</v>
      </c>
      <c r="C255" t="s">
        <v>567</v>
      </c>
      <c r="D255" s="143">
        <v>0</v>
      </c>
      <c r="F255" s="109">
        <f>A255*D255</f>
        <v>0</v>
      </c>
    </row>
    <row r="256" spans="1:7">
      <c r="A256" s="141" t="s">
        <v>568</v>
      </c>
      <c r="C256" t="s">
        <v>569</v>
      </c>
      <c r="D256" s="143">
        <v>0</v>
      </c>
      <c r="G256" s="109">
        <f>A255*D256</f>
        <v>0</v>
      </c>
    </row>
    <row r="258" spans="1:7">
      <c r="A258" s="141" t="s">
        <v>685</v>
      </c>
    </row>
    <row r="259" spans="1:7">
      <c r="A259" s="141" t="s">
        <v>680</v>
      </c>
    </row>
    <row r="260" spans="1:7">
      <c r="A260" s="141" t="s">
        <v>681</v>
      </c>
    </row>
    <row r="261" spans="1:7">
      <c r="A261" s="141" t="s">
        <v>686</v>
      </c>
    </row>
    <row r="262" spans="1:7">
      <c r="A262" s="141" t="s">
        <v>687</v>
      </c>
    </row>
    <row r="264" spans="1:7">
      <c r="A264" s="141">
        <v>3</v>
      </c>
      <c r="B264" t="s">
        <v>665</v>
      </c>
      <c r="C264" t="s">
        <v>567</v>
      </c>
      <c r="D264" s="143">
        <v>0</v>
      </c>
      <c r="F264" s="109">
        <f>A264*D264</f>
        <v>0</v>
      </c>
    </row>
    <row r="265" spans="1:7">
      <c r="A265" s="141" t="s">
        <v>568</v>
      </c>
      <c r="C265" t="s">
        <v>569</v>
      </c>
      <c r="D265" s="143">
        <v>0</v>
      </c>
      <c r="G265" s="109">
        <f>A264*D265</f>
        <v>0</v>
      </c>
    </row>
    <row r="267" spans="1:7">
      <c r="A267" s="141" t="s">
        <v>688</v>
      </c>
    </row>
    <row r="268" spans="1:7">
      <c r="A268" s="141" t="s">
        <v>680</v>
      </c>
    </row>
    <row r="269" spans="1:7">
      <c r="A269" s="141" t="s">
        <v>681</v>
      </c>
    </row>
    <row r="270" spans="1:7">
      <c r="A270" s="141" t="s">
        <v>689</v>
      </c>
    </row>
    <row r="271" spans="1:7">
      <c r="A271" s="141" t="s">
        <v>690</v>
      </c>
    </row>
    <row r="273" spans="1:7">
      <c r="A273" s="141">
        <v>1</v>
      </c>
      <c r="B273" t="s">
        <v>665</v>
      </c>
      <c r="C273" t="s">
        <v>567</v>
      </c>
      <c r="D273" s="143">
        <v>0</v>
      </c>
      <c r="F273" s="109">
        <f>A273*D273</f>
        <v>0</v>
      </c>
    </row>
    <row r="274" spans="1:7">
      <c r="A274" s="141" t="s">
        <v>568</v>
      </c>
      <c r="C274" t="s">
        <v>569</v>
      </c>
      <c r="D274" s="143">
        <v>0</v>
      </c>
      <c r="G274" s="109">
        <f>A273*D274</f>
        <v>0</v>
      </c>
    </row>
    <row r="276" spans="1:7">
      <c r="A276" s="141" t="s">
        <v>691</v>
      </c>
    </row>
    <row r="277" spans="1:7">
      <c r="A277" s="141" t="s">
        <v>692</v>
      </c>
    </row>
    <row r="278" spans="1:7">
      <c r="A278" s="141" t="s">
        <v>681</v>
      </c>
    </row>
    <row r="279" spans="1:7">
      <c r="A279" s="141" t="s">
        <v>689</v>
      </c>
    </row>
    <row r="280" spans="1:7">
      <c r="A280" s="141" t="s">
        <v>693</v>
      </c>
    </row>
    <row r="282" spans="1:7">
      <c r="A282" s="141">
        <v>1</v>
      </c>
      <c r="B282" t="s">
        <v>665</v>
      </c>
      <c r="C282" t="s">
        <v>567</v>
      </c>
      <c r="D282" s="143">
        <v>0</v>
      </c>
      <c r="F282" s="109">
        <f>A282*D282</f>
        <v>0</v>
      </c>
    </row>
    <row r="283" spans="1:7">
      <c r="A283" s="141" t="s">
        <v>568</v>
      </c>
      <c r="C283" t="s">
        <v>569</v>
      </c>
      <c r="D283" s="143">
        <v>0</v>
      </c>
      <c r="G283" s="109">
        <f>A282*D283</f>
        <v>0</v>
      </c>
    </row>
    <row r="285" spans="1:7">
      <c r="A285" s="141" t="s">
        <v>694</v>
      </c>
    </row>
    <row r="286" spans="1:7">
      <c r="A286" s="141" t="s">
        <v>680</v>
      </c>
    </row>
    <row r="287" spans="1:7">
      <c r="A287" s="141" t="s">
        <v>681</v>
      </c>
    </row>
    <row r="288" spans="1:7">
      <c r="A288" s="141" t="s">
        <v>695</v>
      </c>
    </row>
    <row r="289" spans="1:7">
      <c r="A289" s="141" t="s">
        <v>696</v>
      </c>
    </row>
    <row r="291" spans="1:7">
      <c r="A291" s="141">
        <v>1</v>
      </c>
      <c r="B291" t="s">
        <v>665</v>
      </c>
      <c r="C291" t="s">
        <v>567</v>
      </c>
      <c r="D291" s="143">
        <v>0</v>
      </c>
      <c r="F291" s="109">
        <f>A291*D291</f>
        <v>0</v>
      </c>
    </row>
    <row r="292" spans="1:7">
      <c r="A292" s="141" t="s">
        <v>568</v>
      </c>
      <c r="C292" t="s">
        <v>569</v>
      </c>
      <c r="D292" s="143">
        <v>0</v>
      </c>
      <c r="G292" s="109">
        <f>A291*D292</f>
        <v>0</v>
      </c>
    </row>
    <row r="294" spans="1:7">
      <c r="A294" s="141" t="s">
        <v>697</v>
      </c>
    </row>
    <row r="295" spans="1:7">
      <c r="A295" s="141" t="s">
        <v>698</v>
      </c>
    </row>
    <row r="296" spans="1:7">
      <c r="A296" s="141" t="s">
        <v>699</v>
      </c>
    </row>
    <row r="297" spans="1:7">
      <c r="A297" s="141" t="s">
        <v>700</v>
      </c>
    </row>
    <row r="298" spans="1:7">
      <c r="A298" s="141" t="s">
        <v>701</v>
      </c>
    </row>
    <row r="300" spans="1:7">
      <c r="A300" s="141">
        <v>1</v>
      </c>
      <c r="B300" t="s">
        <v>665</v>
      </c>
      <c r="C300" t="s">
        <v>567</v>
      </c>
      <c r="D300" s="143">
        <v>0</v>
      </c>
      <c r="F300" s="109">
        <f>A300*D300</f>
        <v>0</v>
      </c>
    </row>
    <row r="301" spans="1:7">
      <c r="A301" s="141" t="s">
        <v>568</v>
      </c>
      <c r="C301" t="s">
        <v>569</v>
      </c>
      <c r="D301" s="143">
        <v>0</v>
      </c>
      <c r="G301" s="109">
        <f>A300*D301</f>
        <v>0</v>
      </c>
    </row>
    <row r="303" spans="1:7">
      <c r="A303" s="141" t="s">
        <v>702</v>
      </c>
    </row>
    <row r="304" spans="1:7">
      <c r="A304" s="141" t="s">
        <v>703</v>
      </c>
    </row>
    <row r="305" spans="1:7">
      <c r="A305" s="141" t="s">
        <v>704</v>
      </c>
    </row>
    <row r="306" spans="1:7">
      <c r="A306" s="141" t="s">
        <v>705</v>
      </c>
    </row>
    <row r="307" spans="1:7">
      <c r="A307" s="141" t="s">
        <v>706</v>
      </c>
    </row>
    <row r="309" spans="1:7">
      <c r="A309" s="141">
        <v>12</v>
      </c>
      <c r="B309" t="s">
        <v>665</v>
      </c>
      <c r="C309" t="s">
        <v>567</v>
      </c>
      <c r="D309" s="143">
        <v>0</v>
      </c>
      <c r="F309" s="109">
        <f>A309*D309</f>
        <v>0</v>
      </c>
    </row>
    <row r="310" spans="1:7">
      <c r="A310" s="141" t="s">
        <v>568</v>
      </c>
      <c r="C310" t="s">
        <v>569</v>
      </c>
      <c r="D310" s="143">
        <v>0</v>
      </c>
      <c r="G310" s="109">
        <f>A309*D310</f>
        <v>0</v>
      </c>
    </row>
    <row r="312" spans="1:7">
      <c r="A312" s="141" t="s">
        <v>707</v>
      </c>
    </row>
    <row r="313" spans="1:7">
      <c r="A313" s="141" t="s">
        <v>703</v>
      </c>
    </row>
    <row r="314" spans="1:7">
      <c r="A314" s="141" t="s">
        <v>704</v>
      </c>
    </row>
    <row r="315" spans="1:7">
      <c r="A315" s="141" t="s">
        <v>705</v>
      </c>
    </row>
    <row r="316" spans="1:7">
      <c r="A316" s="141" t="s">
        <v>708</v>
      </c>
    </row>
    <row r="318" spans="1:7">
      <c r="A318" s="141">
        <v>5</v>
      </c>
      <c r="B318" t="s">
        <v>665</v>
      </c>
      <c r="C318" t="s">
        <v>567</v>
      </c>
      <c r="D318" s="143">
        <v>0</v>
      </c>
      <c r="F318" s="109">
        <f>A318*D318</f>
        <v>0</v>
      </c>
    </row>
    <row r="319" spans="1:7">
      <c r="A319" s="141" t="s">
        <v>568</v>
      </c>
      <c r="C319" t="s">
        <v>569</v>
      </c>
      <c r="D319" s="143">
        <v>0</v>
      </c>
      <c r="G319" s="109">
        <f>A318*D319</f>
        <v>0</v>
      </c>
    </row>
    <row r="321" spans="1:7">
      <c r="A321" s="141" t="s">
        <v>709</v>
      </c>
    </row>
    <row r="322" spans="1:7">
      <c r="A322" s="141" t="s">
        <v>703</v>
      </c>
    </row>
    <row r="323" spans="1:7">
      <c r="A323" s="141" t="s">
        <v>704</v>
      </c>
    </row>
    <row r="324" spans="1:7">
      <c r="A324" s="141" t="s">
        <v>705</v>
      </c>
    </row>
    <row r="325" spans="1:7">
      <c r="A325" s="141" t="s">
        <v>710</v>
      </c>
    </row>
    <row r="327" spans="1:7">
      <c r="A327" s="141">
        <v>5</v>
      </c>
      <c r="B327" t="s">
        <v>665</v>
      </c>
      <c r="C327" t="s">
        <v>567</v>
      </c>
      <c r="D327" s="143">
        <v>0</v>
      </c>
      <c r="F327" s="109">
        <f>A327*D327</f>
        <v>0</v>
      </c>
    </row>
    <row r="328" spans="1:7">
      <c r="A328" s="141" t="s">
        <v>568</v>
      </c>
      <c r="C328" t="s">
        <v>569</v>
      </c>
      <c r="D328" s="143">
        <v>0</v>
      </c>
      <c r="G328" s="109">
        <f>A327*D328</f>
        <v>0</v>
      </c>
    </row>
    <row r="330" spans="1:7">
      <c r="A330" s="141" t="s">
        <v>711</v>
      </c>
    </row>
    <row r="331" spans="1:7">
      <c r="A331" s="141" t="s">
        <v>703</v>
      </c>
    </row>
    <row r="332" spans="1:7">
      <c r="A332" s="141" t="s">
        <v>704</v>
      </c>
    </row>
    <row r="333" spans="1:7">
      <c r="A333" s="141" t="s">
        <v>705</v>
      </c>
    </row>
    <row r="334" spans="1:7">
      <c r="A334" s="141" t="s">
        <v>712</v>
      </c>
    </row>
    <row r="336" spans="1:7">
      <c r="A336" s="141">
        <v>12</v>
      </c>
      <c r="B336" t="s">
        <v>665</v>
      </c>
      <c r="C336" t="s">
        <v>567</v>
      </c>
      <c r="D336" s="143">
        <v>0</v>
      </c>
      <c r="F336" s="109">
        <f>A336*D336</f>
        <v>0</v>
      </c>
    </row>
    <row r="337" spans="1:7">
      <c r="A337" s="141" t="s">
        <v>568</v>
      </c>
      <c r="C337" t="s">
        <v>569</v>
      </c>
      <c r="D337" s="143">
        <v>0</v>
      </c>
      <c r="G337" s="109">
        <f>A336*D337</f>
        <v>0</v>
      </c>
    </row>
    <row r="339" spans="1:7">
      <c r="A339" s="141" t="s">
        <v>713</v>
      </c>
    </row>
    <row r="340" spans="1:7">
      <c r="A340" s="141" t="s">
        <v>703</v>
      </c>
    </row>
    <row r="341" spans="1:7">
      <c r="A341" s="141" t="s">
        <v>704</v>
      </c>
    </row>
    <row r="342" spans="1:7">
      <c r="A342" s="141" t="s">
        <v>705</v>
      </c>
    </row>
    <row r="343" spans="1:7">
      <c r="A343" s="141" t="s">
        <v>714</v>
      </c>
    </row>
    <row r="345" spans="1:7">
      <c r="A345" s="141">
        <v>1</v>
      </c>
      <c r="B345" t="s">
        <v>665</v>
      </c>
      <c r="C345" t="s">
        <v>567</v>
      </c>
      <c r="D345" s="143">
        <v>0</v>
      </c>
      <c r="F345" s="109">
        <f>A345*D345</f>
        <v>0</v>
      </c>
    </row>
    <row r="346" spans="1:7">
      <c r="A346" s="141" t="s">
        <v>568</v>
      </c>
      <c r="C346" t="s">
        <v>569</v>
      </c>
      <c r="D346" s="143">
        <v>0</v>
      </c>
      <c r="G346" s="109">
        <f>A345*D346</f>
        <v>0</v>
      </c>
    </row>
    <row r="348" spans="1:7">
      <c r="A348" s="141" t="s">
        <v>715</v>
      </c>
    </row>
    <row r="349" spans="1:7">
      <c r="A349" s="141" t="s">
        <v>703</v>
      </c>
    </row>
    <row r="350" spans="1:7">
      <c r="A350" s="141" t="s">
        <v>704</v>
      </c>
    </row>
    <row r="351" spans="1:7">
      <c r="A351" s="141" t="s">
        <v>705</v>
      </c>
    </row>
    <row r="352" spans="1:7">
      <c r="A352" s="141" t="s">
        <v>716</v>
      </c>
    </row>
    <row r="354" spans="1:7">
      <c r="A354" s="141">
        <v>1</v>
      </c>
      <c r="B354" t="s">
        <v>665</v>
      </c>
      <c r="C354" t="s">
        <v>567</v>
      </c>
      <c r="D354" s="143">
        <v>0</v>
      </c>
      <c r="F354" s="109">
        <f>A354*D354</f>
        <v>0</v>
      </c>
    </row>
    <row r="355" spans="1:7">
      <c r="A355" s="141" t="s">
        <v>568</v>
      </c>
      <c r="C355" t="s">
        <v>569</v>
      </c>
      <c r="D355" s="143">
        <v>0</v>
      </c>
      <c r="G355" s="109">
        <f>A354*D355</f>
        <v>0</v>
      </c>
    </row>
    <row r="357" spans="1:7">
      <c r="A357" s="141" t="s">
        <v>717</v>
      </c>
    </row>
    <row r="358" spans="1:7">
      <c r="A358" s="141" t="s">
        <v>703</v>
      </c>
    </row>
    <row r="359" spans="1:7">
      <c r="A359" s="141" t="s">
        <v>704</v>
      </c>
    </row>
    <row r="360" spans="1:7">
      <c r="A360" s="141" t="s">
        <v>718</v>
      </c>
    </row>
    <row r="361" spans="1:7">
      <c r="A361" s="141" t="s">
        <v>719</v>
      </c>
    </row>
    <row r="363" spans="1:7">
      <c r="A363" s="141">
        <v>4</v>
      </c>
      <c r="B363" t="s">
        <v>665</v>
      </c>
      <c r="C363" t="s">
        <v>567</v>
      </c>
      <c r="D363" s="143">
        <v>0</v>
      </c>
      <c r="F363" s="109">
        <f>A363*D363</f>
        <v>0</v>
      </c>
    </row>
    <row r="364" spans="1:7">
      <c r="A364" s="141" t="s">
        <v>568</v>
      </c>
      <c r="C364" t="s">
        <v>569</v>
      </c>
      <c r="D364" s="143">
        <v>0</v>
      </c>
      <c r="G364" s="109">
        <f>A363*D364</f>
        <v>0</v>
      </c>
    </row>
    <row r="366" spans="1:7">
      <c r="A366" s="141" t="s">
        <v>720</v>
      </c>
    </row>
    <row r="367" spans="1:7">
      <c r="A367" s="141" t="s">
        <v>703</v>
      </c>
    </row>
    <row r="368" spans="1:7">
      <c r="A368" s="141" t="s">
        <v>704</v>
      </c>
    </row>
    <row r="369" spans="1:7">
      <c r="A369" s="141" t="s">
        <v>721</v>
      </c>
    </row>
    <row r="370" spans="1:7">
      <c r="A370" s="141" t="s">
        <v>722</v>
      </c>
    </row>
    <row r="372" spans="1:7">
      <c r="A372" s="141">
        <v>4</v>
      </c>
      <c r="B372" t="s">
        <v>665</v>
      </c>
      <c r="C372" t="s">
        <v>567</v>
      </c>
      <c r="D372" s="143">
        <v>0</v>
      </c>
      <c r="F372" s="109">
        <f>A372*D372</f>
        <v>0</v>
      </c>
    </row>
    <row r="373" spans="1:7">
      <c r="A373" s="141" t="s">
        <v>568</v>
      </c>
      <c r="C373" t="s">
        <v>569</v>
      </c>
      <c r="D373" s="143">
        <v>0</v>
      </c>
      <c r="G373" s="109">
        <f>A372*D373</f>
        <v>0</v>
      </c>
    </row>
    <row r="375" spans="1:7">
      <c r="A375" s="141" t="s">
        <v>723</v>
      </c>
    </row>
    <row r="376" spans="1:7">
      <c r="A376" s="141" t="s">
        <v>703</v>
      </c>
    </row>
    <row r="377" spans="1:7">
      <c r="A377" s="141" t="s">
        <v>704</v>
      </c>
    </row>
    <row r="378" spans="1:7">
      <c r="A378" s="141" t="s">
        <v>724</v>
      </c>
    </row>
    <row r="379" spans="1:7">
      <c r="A379" s="141" t="s">
        <v>725</v>
      </c>
    </row>
    <row r="381" spans="1:7">
      <c r="A381" s="141">
        <v>15</v>
      </c>
      <c r="B381" t="s">
        <v>665</v>
      </c>
      <c r="C381" t="s">
        <v>567</v>
      </c>
      <c r="D381" s="143">
        <v>0</v>
      </c>
      <c r="F381" s="109">
        <f>A381*D381</f>
        <v>0</v>
      </c>
    </row>
    <row r="382" spans="1:7">
      <c r="A382" s="141" t="s">
        <v>568</v>
      </c>
      <c r="C382" t="s">
        <v>569</v>
      </c>
      <c r="D382" s="143">
        <v>0</v>
      </c>
      <c r="G382" s="109">
        <f>A381*D382</f>
        <v>0</v>
      </c>
    </row>
    <row r="383" spans="1:7">
      <c r="A383" s="141" t="s">
        <v>634</v>
      </c>
    </row>
    <row r="384" spans="1:7">
      <c r="A384" s="141" t="s">
        <v>571</v>
      </c>
      <c r="C384" t="s">
        <v>726</v>
      </c>
      <c r="F384" s="109">
        <f>SUM(F186:F383)</f>
        <v>0</v>
      </c>
      <c r="G384" s="109">
        <f>SUM(G186:G383)</f>
        <v>0</v>
      </c>
    </row>
    <row r="387" spans="1:7">
      <c r="A387" s="141" t="s">
        <v>555</v>
      </c>
    </row>
    <row r="388" spans="1:7">
      <c r="A388" s="141" t="s">
        <v>573</v>
      </c>
    </row>
    <row r="389" spans="1:7">
      <c r="A389" s="141" t="s">
        <v>727</v>
      </c>
    </row>
    <row r="390" spans="1:7">
      <c r="A390" s="141" t="s">
        <v>728</v>
      </c>
    </row>
    <row r="391" spans="1:7">
      <c r="A391" s="141" t="s">
        <v>729</v>
      </c>
    </row>
    <row r="392" spans="1:7">
      <c r="A392" s="141" t="s">
        <v>730</v>
      </c>
    </row>
    <row r="394" spans="1:7">
      <c r="A394" s="141">
        <v>7.5</v>
      </c>
      <c r="B394" t="s">
        <v>566</v>
      </c>
      <c r="C394" t="s">
        <v>567</v>
      </c>
      <c r="D394" s="143">
        <v>0</v>
      </c>
      <c r="F394" s="109">
        <f>A394*D394</f>
        <v>0</v>
      </c>
    </row>
    <row r="395" spans="1:7">
      <c r="A395" s="141" t="s">
        <v>568</v>
      </c>
      <c r="C395" t="s">
        <v>569</v>
      </c>
      <c r="D395" s="143">
        <v>0</v>
      </c>
      <c r="G395" s="109">
        <f>A394*D395</f>
        <v>0</v>
      </c>
    </row>
    <row r="397" spans="1:7">
      <c r="A397" s="141" t="s">
        <v>731</v>
      </c>
    </row>
    <row r="398" spans="1:7">
      <c r="A398" s="141" t="s">
        <v>732</v>
      </c>
    </row>
    <row r="399" spans="1:7">
      <c r="A399" s="141" t="s">
        <v>733</v>
      </c>
    </row>
    <row r="402" spans="1:7">
      <c r="A402" s="141">
        <v>0.24199999999999999</v>
      </c>
      <c r="B402" t="s">
        <v>734</v>
      </c>
      <c r="C402" t="s">
        <v>567</v>
      </c>
      <c r="D402" s="143">
        <v>0</v>
      </c>
      <c r="F402" s="109">
        <f>A402*D402</f>
        <v>0</v>
      </c>
    </row>
    <row r="403" spans="1:7">
      <c r="A403" s="141" t="s">
        <v>568</v>
      </c>
      <c r="C403" t="s">
        <v>569</v>
      </c>
      <c r="D403" s="143">
        <v>0</v>
      </c>
      <c r="G403" s="109">
        <f>A402*D403</f>
        <v>0</v>
      </c>
    </row>
    <row r="405" spans="1:7">
      <c r="A405" s="141" t="s">
        <v>634</v>
      </c>
    </row>
    <row r="406" spans="1:7">
      <c r="A406" s="141" t="s">
        <v>571</v>
      </c>
      <c r="C406" t="s">
        <v>735</v>
      </c>
      <c r="F406" s="109">
        <f>SUM(F394:F405)</f>
        <v>0</v>
      </c>
      <c r="G406" s="109">
        <f>SUM(G394:G405)</f>
        <v>0</v>
      </c>
    </row>
    <row r="408" spans="1:7">
      <c r="A408" s="141" t="s">
        <v>556</v>
      </c>
    </row>
    <row r="409" spans="1:7">
      <c r="A409" s="141" t="s">
        <v>573</v>
      </c>
    </row>
    <row r="410" spans="1:7">
      <c r="A410" s="141" t="s">
        <v>736</v>
      </c>
    </row>
    <row r="411" spans="1:7">
      <c r="A411" s="141" t="s">
        <v>737</v>
      </c>
    </row>
    <row r="412" spans="1:7">
      <c r="A412" s="141" t="s">
        <v>738</v>
      </c>
    </row>
    <row r="414" spans="1:7">
      <c r="A414" s="141">
        <v>11.16</v>
      </c>
      <c r="B414" t="s">
        <v>578</v>
      </c>
      <c r="C414" t="s">
        <v>567</v>
      </c>
      <c r="D414" s="143">
        <v>0</v>
      </c>
      <c r="F414" s="109">
        <f>A414*D414</f>
        <v>0</v>
      </c>
    </row>
    <row r="415" spans="1:7">
      <c r="A415" s="141" t="s">
        <v>568</v>
      </c>
      <c r="C415" t="s">
        <v>569</v>
      </c>
      <c r="D415" s="143">
        <v>0</v>
      </c>
      <c r="G415" s="109">
        <f>A414*D415</f>
        <v>0</v>
      </c>
    </row>
    <row r="417" spans="1:7">
      <c r="A417" s="141" t="s">
        <v>739</v>
      </c>
    </row>
    <row r="418" spans="1:7">
      <c r="A418" s="141" t="s">
        <v>740</v>
      </c>
    </row>
    <row r="419" spans="1:7">
      <c r="A419" s="141" t="s">
        <v>741</v>
      </c>
    </row>
    <row r="421" spans="1:7">
      <c r="A421" s="141">
        <v>57.72</v>
      </c>
      <c r="B421" t="s">
        <v>578</v>
      </c>
      <c r="C421" t="s">
        <v>567</v>
      </c>
      <c r="D421" s="143">
        <v>0</v>
      </c>
      <c r="F421" s="109">
        <f>A421*D421</f>
        <v>0</v>
      </c>
    </row>
    <row r="422" spans="1:7">
      <c r="A422" s="141" t="s">
        <v>568</v>
      </c>
      <c r="C422" t="s">
        <v>569</v>
      </c>
      <c r="D422" s="143">
        <v>0</v>
      </c>
      <c r="G422" s="109">
        <f>A421*D422</f>
        <v>0</v>
      </c>
    </row>
    <row r="424" spans="1:7">
      <c r="A424" s="141" t="s">
        <v>742</v>
      </c>
    </row>
    <row r="425" spans="1:7">
      <c r="A425" s="141" t="s">
        <v>743</v>
      </c>
    </row>
    <row r="426" spans="1:7">
      <c r="A426" s="141" t="s">
        <v>744</v>
      </c>
    </row>
    <row r="428" spans="1:7">
      <c r="A428" s="141">
        <v>101.96</v>
      </c>
      <c r="B428" t="s">
        <v>578</v>
      </c>
      <c r="C428" t="s">
        <v>567</v>
      </c>
      <c r="D428" s="143">
        <v>0</v>
      </c>
      <c r="F428" s="109">
        <f>A428*D428</f>
        <v>0</v>
      </c>
    </row>
    <row r="429" spans="1:7">
      <c r="A429" s="141" t="s">
        <v>568</v>
      </c>
      <c r="C429" t="s">
        <v>569</v>
      </c>
      <c r="D429" s="143">
        <v>0</v>
      </c>
      <c r="G429" s="109">
        <f>A428*D429</f>
        <v>0</v>
      </c>
    </row>
    <row r="431" spans="1:7">
      <c r="A431" s="141" t="s">
        <v>745</v>
      </c>
    </row>
    <row r="432" spans="1:7">
      <c r="A432" s="141" t="s">
        <v>746</v>
      </c>
    </row>
    <row r="433" spans="1:7">
      <c r="A433" s="141" t="s">
        <v>747</v>
      </c>
    </row>
    <row r="435" spans="1:7">
      <c r="A435" s="141">
        <v>37.765000000000001</v>
      </c>
      <c r="B435" t="s">
        <v>578</v>
      </c>
      <c r="C435" t="s">
        <v>567</v>
      </c>
      <c r="D435" s="143">
        <v>0</v>
      </c>
      <c r="F435" s="109">
        <f>A435*D435</f>
        <v>0</v>
      </c>
    </row>
    <row r="436" spans="1:7">
      <c r="A436" s="141" t="s">
        <v>568</v>
      </c>
      <c r="C436" t="s">
        <v>569</v>
      </c>
      <c r="D436" s="143">
        <v>0</v>
      </c>
      <c r="G436" s="109">
        <f>A435*D436</f>
        <v>0</v>
      </c>
    </row>
    <row r="438" spans="1:7">
      <c r="A438" s="141" t="s">
        <v>748</v>
      </c>
    </row>
    <row r="439" spans="1:7">
      <c r="A439" s="141" t="s">
        <v>749</v>
      </c>
    </row>
    <row r="440" spans="1:7">
      <c r="A440" s="141" t="s">
        <v>750</v>
      </c>
    </row>
    <row r="441" spans="1:7">
      <c r="A441" s="141" t="s">
        <v>751</v>
      </c>
    </row>
    <row r="443" spans="1:7">
      <c r="A443" s="141">
        <v>5.36</v>
      </c>
      <c r="B443" t="s">
        <v>578</v>
      </c>
      <c r="C443" t="s">
        <v>567</v>
      </c>
      <c r="D443" s="143">
        <v>0</v>
      </c>
      <c r="F443" s="109">
        <f>A443*D443</f>
        <v>0</v>
      </c>
    </row>
    <row r="444" spans="1:7">
      <c r="A444" s="141" t="s">
        <v>568</v>
      </c>
      <c r="C444" t="s">
        <v>569</v>
      </c>
      <c r="D444" s="143">
        <v>0</v>
      </c>
      <c r="G444" s="109">
        <f>A443*D444</f>
        <v>0</v>
      </c>
    </row>
    <row r="446" spans="1:7">
      <c r="A446" s="141" t="s">
        <v>752</v>
      </c>
    </row>
    <row r="447" spans="1:7">
      <c r="A447" s="141" t="s">
        <v>749</v>
      </c>
    </row>
    <row r="448" spans="1:7">
      <c r="A448" s="141" t="s">
        <v>750</v>
      </c>
    </row>
    <row r="449" spans="1:7">
      <c r="A449" s="141" t="s">
        <v>753</v>
      </c>
    </row>
    <row r="450" spans="1:7">
      <c r="A450" s="141" t="s">
        <v>754</v>
      </c>
    </row>
    <row r="452" spans="1:7">
      <c r="A452" s="141">
        <v>1.4</v>
      </c>
      <c r="B452" t="s">
        <v>578</v>
      </c>
      <c r="C452" t="s">
        <v>567</v>
      </c>
      <c r="D452" s="143">
        <v>0</v>
      </c>
      <c r="F452" s="109">
        <f>A452*D452</f>
        <v>0</v>
      </c>
    </row>
    <row r="453" spans="1:7">
      <c r="A453" s="141" t="s">
        <v>568</v>
      </c>
      <c r="C453" t="s">
        <v>569</v>
      </c>
      <c r="D453" s="143">
        <v>0</v>
      </c>
      <c r="G453" s="109">
        <f>A452*D453</f>
        <v>0</v>
      </c>
    </row>
    <row r="455" spans="1:7">
      <c r="A455" s="141" t="s">
        <v>755</v>
      </c>
    </row>
    <row r="456" spans="1:7">
      <c r="A456" s="141" t="s">
        <v>756</v>
      </c>
    </row>
    <row r="457" spans="1:7">
      <c r="A457" s="141" t="s">
        <v>757</v>
      </c>
    </row>
    <row r="458" spans="1:7">
      <c r="A458" s="141" t="s">
        <v>758</v>
      </c>
    </row>
    <row r="460" spans="1:7">
      <c r="A460" s="141">
        <v>47.462000000000003</v>
      </c>
      <c r="B460" t="s">
        <v>578</v>
      </c>
      <c r="C460" t="s">
        <v>567</v>
      </c>
      <c r="D460" s="143">
        <v>0</v>
      </c>
      <c r="F460" s="109">
        <f>A460*D460</f>
        <v>0</v>
      </c>
    </row>
    <row r="461" spans="1:7">
      <c r="A461" s="141" t="s">
        <v>568</v>
      </c>
      <c r="C461" t="s">
        <v>569</v>
      </c>
      <c r="D461" s="143">
        <v>0</v>
      </c>
      <c r="G461" s="109">
        <f>A460*D461</f>
        <v>0</v>
      </c>
    </row>
    <row r="463" spans="1:7">
      <c r="A463" s="141" t="s">
        <v>759</v>
      </c>
    </row>
    <row r="464" spans="1:7">
      <c r="A464" s="141" t="s">
        <v>760</v>
      </c>
    </row>
    <row r="465" spans="1:7">
      <c r="A465" s="141" t="s">
        <v>761</v>
      </c>
    </row>
    <row r="466" spans="1:7">
      <c r="A466" s="141" t="s">
        <v>762</v>
      </c>
    </row>
    <row r="468" spans="1:7">
      <c r="A468" s="141">
        <v>102.07</v>
      </c>
      <c r="B468" t="s">
        <v>578</v>
      </c>
      <c r="C468" t="s">
        <v>567</v>
      </c>
      <c r="D468" s="143">
        <v>0</v>
      </c>
      <c r="F468" s="109">
        <f>A468*D468</f>
        <v>0</v>
      </c>
    </row>
    <row r="469" spans="1:7">
      <c r="A469" s="141" t="s">
        <v>568</v>
      </c>
      <c r="C469" t="s">
        <v>569</v>
      </c>
      <c r="D469" s="143">
        <v>0</v>
      </c>
      <c r="G469" s="109">
        <f>A468*D469</f>
        <v>0</v>
      </c>
    </row>
    <row r="471" spans="1:7">
      <c r="A471" s="141" t="s">
        <v>763</v>
      </c>
    </row>
    <row r="472" spans="1:7">
      <c r="A472" s="141" t="s">
        <v>764</v>
      </c>
    </row>
    <row r="473" spans="1:7">
      <c r="A473" s="141" t="s">
        <v>765</v>
      </c>
    </row>
    <row r="474" spans="1:7">
      <c r="A474" s="141" t="s">
        <v>766</v>
      </c>
    </row>
    <row r="475" spans="1:7">
      <c r="A475" s="141" t="s">
        <v>767</v>
      </c>
    </row>
    <row r="477" spans="1:7">
      <c r="A477" s="141">
        <v>53.707999999999998</v>
      </c>
      <c r="B477" t="s">
        <v>578</v>
      </c>
      <c r="C477" t="s">
        <v>567</v>
      </c>
      <c r="D477" s="143">
        <v>0</v>
      </c>
      <c r="F477" s="109">
        <f>A477*D477</f>
        <v>0</v>
      </c>
    </row>
    <row r="478" spans="1:7">
      <c r="A478" s="141" t="s">
        <v>568</v>
      </c>
      <c r="C478" t="s">
        <v>569</v>
      </c>
      <c r="D478" s="143">
        <v>0</v>
      </c>
      <c r="G478" s="109">
        <f>A477*D478</f>
        <v>0</v>
      </c>
    </row>
    <row r="480" spans="1:7">
      <c r="A480" s="141" t="s">
        <v>768</v>
      </c>
    </row>
    <row r="481" spans="1:7">
      <c r="A481" s="141" t="s">
        <v>769</v>
      </c>
    </row>
    <row r="482" spans="1:7">
      <c r="A482" s="141" t="s">
        <v>770</v>
      </c>
    </row>
    <row r="483" spans="1:7">
      <c r="A483" s="141" t="s">
        <v>771</v>
      </c>
    </row>
    <row r="485" spans="1:7">
      <c r="A485" s="141">
        <v>155.77799999999999</v>
      </c>
      <c r="B485" t="s">
        <v>578</v>
      </c>
      <c r="C485" t="s">
        <v>567</v>
      </c>
      <c r="D485" s="143">
        <v>0</v>
      </c>
      <c r="F485" s="109">
        <f>A485*D485</f>
        <v>0</v>
      </c>
    </row>
    <row r="486" spans="1:7">
      <c r="A486" s="141" t="s">
        <v>568</v>
      </c>
      <c r="C486" t="s">
        <v>569</v>
      </c>
      <c r="D486" s="143">
        <v>0</v>
      </c>
      <c r="G486" s="109">
        <f>A485*D486</f>
        <v>0</v>
      </c>
    </row>
    <row r="488" spans="1:7">
      <c r="A488" s="141" t="s">
        <v>772</v>
      </c>
    </row>
    <row r="489" spans="1:7">
      <c r="A489" s="141" t="s">
        <v>773</v>
      </c>
    </row>
    <row r="490" spans="1:7">
      <c r="A490" s="141" t="s">
        <v>774</v>
      </c>
    </row>
    <row r="491" spans="1:7">
      <c r="A491" s="141" t="s">
        <v>775</v>
      </c>
    </row>
    <row r="493" spans="1:7">
      <c r="A493" s="141">
        <v>153.13</v>
      </c>
      <c r="B493" t="s">
        <v>566</v>
      </c>
      <c r="C493" t="s">
        <v>567</v>
      </c>
      <c r="D493" s="143">
        <v>0</v>
      </c>
      <c r="F493" s="109">
        <f>A493*D493</f>
        <v>0</v>
      </c>
    </row>
    <row r="494" spans="1:7">
      <c r="A494" s="141" t="s">
        <v>568</v>
      </c>
      <c r="C494" t="s">
        <v>569</v>
      </c>
      <c r="D494" s="143">
        <v>0</v>
      </c>
      <c r="G494" s="109">
        <f>A493*D494</f>
        <v>0</v>
      </c>
    </row>
    <row r="495" spans="1:7">
      <c r="A495" s="141" t="s">
        <v>634</v>
      </c>
    </row>
    <row r="496" spans="1:7">
      <c r="A496" s="141" t="s">
        <v>571</v>
      </c>
      <c r="C496" t="s">
        <v>776</v>
      </c>
      <c r="F496" s="109">
        <f>SUM(F413:F495)</f>
        <v>0</v>
      </c>
      <c r="G496" s="109">
        <f>SUM(G413:G495)</f>
        <v>0</v>
      </c>
    </row>
    <row r="499" spans="1:7">
      <c r="A499" s="141" t="s">
        <v>557</v>
      </c>
    </row>
    <row r="500" spans="1:7">
      <c r="A500" s="141" t="s">
        <v>777</v>
      </c>
    </row>
    <row r="501" spans="1:7">
      <c r="A501" s="141" t="s">
        <v>778</v>
      </c>
    </row>
    <row r="502" spans="1:7">
      <c r="A502" s="141" t="s">
        <v>779</v>
      </c>
    </row>
    <row r="503" spans="1:7">
      <c r="A503" s="141" t="s">
        <v>780</v>
      </c>
    </row>
    <row r="504" spans="1:7">
      <c r="A504" s="141" t="s">
        <v>781</v>
      </c>
    </row>
    <row r="506" spans="1:7">
      <c r="A506" s="141">
        <v>766.553</v>
      </c>
      <c r="B506" t="s">
        <v>578</v>
      </c>
      <c r="C506" t="s">
        <v>567</v>
      </c>
      <c r="D506" s="143">
        <v>0</v>
      </c>
      <c r="F506" s="109">
        <f>A506*D506</f>
        <v>0</v>
      </c>
    </row>
    <row r="507" spans="1:7">
      <c r="A507" s="141" t="s">
        <v>568</v>
      </c>
      <c r="C507" t="s">
        <v>569</v>
      </c>
      <c r="D507" s="143">
        <v>0</v>
      </c>
      <c r="G507" s="109">
        <f>A506*D507</f>
        <v>0</v>
      </c>
    </row>
    <row r="509" spans="1:7">
      <c r="A509" s="141" t="s">
        <v>782</v>
      </c>
    </row>
    <row r="510" spans="1:7">
      <c r="A510" s="141" t="s">
        <v>783</v>
      </c>
    </row>
    <row r="511" spans="1:7">
      <c r="A511" s="141" t="s">
        <v>784</v>
      </c>
    </row>
    <row r="512" spans="1:7">
      <c r="A512" s="141" t="s">
        <v>781</v>
      </c>
    </row>
    <row r="514" spans="1:7">
      <c r="A514" s="141">
        <v>337.71800000000002</v>
      </c>
      <c r="B514" t="s">
        <v>578</v>
      </c>
      <c r="C514" t="s">
        <v>567</v>
      </c>
      <c r="D514" s="143">
        <v>0</v>
      </c>
      <c r="F514" s="109">
        <f>A514*D514</f>
        <v>0</v>
      </c>
    </row>
    <row r="515" spans="1:7">
      <c r="A515" s="141" t="s">
        <v>568</v>
      </c>
      <c r="C515" t="s">
        <v>569</v>
      </c>
      <c r="D515" s="143">
        <v>0</v>
      </c>
      <c r="G515" s="109">
        <f>A514*D515</f>
        <v>0</v>
      </c>
    </row>
    <row r="517" spans="1:7">
      <c r="A517" s="141" t="s">
        <v>785</v>
      </c>
    </row>
    <row r="518" spans="1:7">
      <c r="A518" s="141" t="s">
        <v>786</v>
      </c>
    </row>
    <row r="519" spans="1:7">
      <c r="A519" s="141" t="s">
        <v>784</v>
      </c>
    </row>
    <row r="520" spans="1:7">
      <c r="A520" s="141" t="s">
        <v>781</v>
      </c>
    </row>
    <row r="522" spans="1:7">
      <c r="A522" s="141">
        <v>428.83499999999998</v>
      </c>
      <c r="B522" t="s">
        <v>578</v>
      </c>
      <c r="C522" t="s">
        <v>567</v>
      </c>
      <c r="D522" s="143">
        <v>0</v>
      </c>
      <c r="F522" s="109">
        <f>A522*D522</f>
        <v>0</v>
      </c>
    </row>
    <row r="523" spans="1:7">
      <c r="A523" s="141" t="s">
        <v>568</v>
      </c>
      <c r="C523" t="s">
        <v>569</v>
      </c>
      <c r="D523" s="143">
        <v>0</v>
      </c>
      <c r="G523" s="109">
        <f>A522*D523</f>
        <v>0</v>
      </c>
    </row>
    <row r="525" spans="1:7">
      <c r="A525" s="141" t="s">
        <v>787</v>
      </c>
    </row>
    <row r="526" spans="1:7">
      <c r="A526" s="141" t="s">
        <v>788</v>
      </c>
    </row>
    <row r="527" spans="1:7">
      <c r="A527" s="141" t="s">
        <v>789</v>
      </c>
    </row>
    <row r="528" spans="1:7">
      <c r="A528" s="141" t="s">
        <v>790</v>
      </c>
    </row>
    <row r="529" spans="1:7">
      <c r="A529" s="141" t="s">
        <v>791</v>
      </c>
    </row>
    <row r="531" spans="1:7">
      <c r="A531" s="141">
        <v>428.83499999999998</v>
      </c>
      <c r="B531" t="s">
        <v>578</v>
      </c>
      <c r="C531" t="s">
        <v>567</v>
      </c>
      <c r="D531" s="143">
        <v>0</v>
      </c>
      <c r="F531" s="109">
        <f>A531*D531</f>
        <v>0</v>
      </c>
    </row>
    <row r="532" spans="1:7">
      <c r="A532" s="141" t="s">
        <v>568</v>
      </c>
      <c r="C532" t="s">
        <v>569</v>
      </c>
      <c r="D532" s="143">
        <v>0</v>
      </c>
      <c r="G532" s="109">
        <f>A531*D532</f>
        <v>0</v>
      </c>
    </row>
    <row r="534" spans="1:7">
      <c r="A534" s="141" t="s">
        <v>792</v>
      </c>
    </row>
    <row r="535" spans="1:7">
      <c r="A535" s="141" t="s">
        <v>793</v>
      </c>
    </row>
    <row r="536" spans="1:7">
      <c r="A536" s="141" t="s">
        <v>794</v>
      </c>
    </row>
    <row r="537" spans="1:7">
      <c r="A537" s="141" t="s">
        <v>795</v>
      </c>
    </row>
    <row r="539" spans="1:7">
      <c r="A539" s="141">
        <v>337.71800000000002</v>
      </c>
      <c r="B539" t="s">
        <v>578</v>
      </c>
      <c r="C539" t="s">
        <v>567</v>
      </c>
      <c r="D539" s="143">
        <v>0</v>
      </c>
      <c r="F539" s="109">
        <f>A539*D539</f>
        <v>0</v>
      </c>
    </row>
    <row r="540" spans="1:7">
      <c r="A540" s="141" t="s">
        <v>568</v>
      </c>
      <c r="C540" t="s">
        <v>569</v>
      </c>
      <c r="D540" s="143">
        <v>0</v>
      </c>
      <c r="G540" s="109">
        <f>A539*D540</f>
        <v>0</v>
      </c>
    </row>
    <row r="542" spans="1:7">
      <c r="A542" s="141" t="s">
        <v>796</v>
      </c>
    </row>
    <row r="543" spans="1:7">
      <c r="A543" s="141" t="s">
        <v>797</v>
      </c>
    </row>
    <row r="544" spans="1:7">
      <c r="A544" s="141" t="s">
        <v>798</v>
      </c>
    </row>
    <row r="545" spans="1:7">
      <c r="A545" s="141" t="s">
        <v>799</v>
      </c>
    </row>
    <row r="546" spans="1:7">
      <c r="A546" s="141" t="s">
        <v>800</v>
      </c>
    </row>
    <row r="548" spans="1:7">
      <c r="A548" s="141">
        <v>222.50200000000001</v>
      </c>
      <c r="B548" t="s">
        <v>578</v>
      </c>
      <c r="C548" t="s">
        <v>567</v>
      </c>
      <c r="D548" s="143">
        <v>0</v>
      </c>
      <c r="F548" s="109">
        <f>A548*D548</f>
        <v>0</v>
      </c>
    </row>
    <row r="549" spans="1:7">
      <c r="A549" s="141" t="s">
        <v>568</v>
      </c>
      <c r="C549" t="s">
        <v>569</v>
      </c>
      <c r="D549" s="143">
        <v>0</v>
      </c>
      <c r="G549" s="109">
        <f>A548*D549</f>
        <v>0</v>
      </c>
    </row>
    <row r="550" spans="1:7">
      <c r="A550" s="141" t="s">
        <v>634</v>
      </c>
    </row>
    <row r="551" spans="1:7">
      <c r="A551" s="141" t="s">
        <v>571</v>
      </c>
      <c r="C551" t="s">
        <v>801</v>
      </c>
      <c r="F551" s="109">
        <f>SUM(F505:F550)</f>
        <v>0</v>
      </c>
      <c r="G551" s="109">
        <f>SUM(G505:G550)</f>
        <v>0</v>
      </c>
    </row>
    <row r="554" spans="1:7">
      <c r="A554" s="141" t="s">
        <v>558</v>
      </c>
    </row>
    <row r="555" spans="1:7">
      <c r="A555" s="141" t="s">
        <v>802</v>
      </c>
    </row>
    <row r="556" spans="1:7">
      <c r="A556" s="141" t="s">
        <v>803</v>
      </c>
    </row>
    <row r="557" spans="1:7">
      <c r="A557" s="141" t="s">
        <v>804</v>
      </c>
    </row>
    <row r="558" spans="1:7">
      <c r="A558" s="141" t="s">
        <v>805</v>
      </c>
    </row>
    <row r="560" spans="1:7">
      <c r="A560" s="141">
        <v>151.01</v>
      </c>
      <c r="B560" t="s">
        <v>578</v>
      </c>
      <c r="C560" t="s">
        <v>567</v>
      </c>
      <c r="D560" s="143">
        <v>0</v>
      </c>
      <c r="F560" s="109">
        <f>A560*D560</f>
        <v>0</v>
      </c>
    </row>
    <row r="561" spans="1:7">
      <c r="A561" s="141" t="s">
        <v>568</v>
      </c>
      <c r="C561" t="s">
        <v>569</v>
      </c>
      <c r="D561" s="143">
        <v>0</v>
      </c>
      <c r="G561" s="109">
        <f>A560*D561</f>
        <v>0</v>
      </c>
    </row>
    <row r="563" spans="1:7">
      <c r="A563" s="141" t="s">
        <v>806</v>
      </c>
    </row>
    <row r="564" spans="1:7">
      <c r="A564" s="141" t="s">
        <v>807</v>
      </c>
    </row>
    <row r="565" spans="1:7">
      <c r="A565" s="141" t="s">
        <v>808</v>
      </c>
    </row>
    <row r="566" spans="1:7">
      <c r="A566" s="141" t="s">
        <v>809</v>
      </c>
    </row>
    <row r="568" spans="1:7">
      <c r="A568" s="141">
        <v>42.23</v>
      </c>
      <c r="B568" t="s">
        <v>578</v>
      </c>
      <c r="C568" t="s">
        <v>567</v>
      </c>
      <c r="D568" s="143">
        <v>0</v>
      </c>
      <c r="F568" s="109">
        <f>A568*D568</f>
        <v>0</v>
      </c>
    </row>
    <row r="569" spans="1:7">
      <c r="A569" s="141" t="s">
        <v>568</v>
      </c>
      <c r="C569" t="s">
        <v>569</v>
      </c>
      <c r="D569" s="143">
        <v>0</v>
      </c>
      <c r="G569" s="109">
        <f>A568*D569</f>
        <v>0</v>
      </c>
    </row>
    <row r="571" spans="1:7">
      <c r="A571" s="141" t="s">
        <v>810</v>
      </c>
    </row>
    <row r="572" spans="1:7">
      <c r="A572" s="141" t="s">
        <v>804</v>
      </c>
    </row>
    <row r="573" spans="1:7">
      <c r="A573" s="141" t="s">
        <v>811</v>
      </c>
    </row>
    <row r="574" spans="1:7">
      <c r="A574" s="141" t="s">
        <v>812</v>
      </c>
    </row>
    <row r="576" spans="1:7">
      <c r="A576" s="141">
        <v>4</v>
      </c>
      <c r="B576" t="s">
        <v>665</v>
      </c>
      <c r="C576" t="s">
        <v>567</v>
      </c>
      <c r="D576" s="143">
        <v>0</v>
      </c>
      <c r="F576" s="109">
        <f>A576*D576</f>
        <v>0</v>
      </c>
    </row>
    <row r="577" spans="1:7">
      <c r="A577" s="141" t="s">
        <v>568</v>
      </c>
      <c r="C577" t="s">
        <v>569</v>
      </c>
      <c r="D577" s="143">
        <v>0</v>
      </c>
      <c r="G577" s="109">
        <f>A576*D577</f>
        <v>0</v>
      </c>
    </row>
    <row r="579" spans="1:7">
      <c r="A579" s="141" t="s">
        <v>813</v>
      </c>
    </row>
    <row r="580" spans="1:7">
      <c r="A580" s="141" t="s">
        <v>804</v>
      </c>
    </row>
    <row r="581" spans="1:7">
      <c r="A581" s="141" t="s">
        <v>814</v>
      </c>
    </row>
    <row r="582" spans="1:7">
      <c r="A582" s="141" t="s">
        <v>815</v>
      </c>
    </row>
    <row r="584" spans="1:7">
      <c r="A584" s="141">
        <v>1</v>
      </c>
      <c r="B584" t="s">
        <v>665</v>
      </c>
      <c r="C584" t="s">
        <v>567</v>
      </c>
      <c r="D584" s="143">
        <v>0</v>
      </c>
      <c r="F584" s="109">
        <f>A584*D584</f>
        <v>0</v>
      </c>
    </row>
    <row r="585" spans="1:7">
      <c r="A585" s="141" t="s">
        <v>568</v>
      </c>
      <c r="C585" t="s">
        <v>569</v>
      </c>
      <c r="D585" s="143">
        <v>0</v>
      </c>
      <c r="G585" s="109">
        <f>A584*D585</f>
        <v>0</v>
      </c>
    </row>
    <row r="586" spans="1:7">
      <c r="A586" s="141" t="s">
        <v>634</v>
      </c>
    </row>
    <row r="587" spans="1:7">
      <c r="A587" s="141" t="s">
        <v>571</v>
      </c>
      <c r="C587" t="s">
        <v>816</v>
      </c>
      <c r="F587" s="109">
        <f>SUM(F560:F586)</f>
        <v>0</v>
      </c>
      <c r="G587" s="109">
        <f>SUM(G560:G586)</f>
        <v>0</v>
      </c>
    </row>
    <row r="590" spans="1:7">
      <c r="A590" s="141" t="s">
        <v>559</v>
      </c>
    </row>
    <row r="591" spans="1:7">
      <c r="A591" s="141" t="s">
        <v>802</v>
      </c>
    </row>
    <row r="592" spans="1:7">
      <c r="A592" s="141" t="s">
        <v>817</v>
      </c>
    </row>
    <row r="593" spans="1:7">
      <c r="A593" s="141" t="s">
        <v>818</v>
      </c>
    </row>
    <row r="594" spans="1:7">
      <c r="A594" s="141" t="s">
        <v>819</v>
      </c>
    </row>
    <row r="595" spans="1:7">
      <c r="A595" s="141" t="s">
        <v>820</v>
      </c>
    </row>
    <row r="596" spans="1:7">
      <c r="A596" s="141" t="s">
        <v>821</v>
      </c>
    </row>
    <row r="598" spans="1:7">
      <c r="A598" s="141">
        <v>78.06</v>
      </c>
      <c r="B598" t="s">
        <v>566</v>
      </c>
      <c r="C598" t="s">
        <v>567</v>
      </c>
      <c r="D598" s="143">
        <v>0</v>
      </c>
      <c r="F598" s="109">
        <f>A598*D598</f>
        <v>0</v>
      </c>
    </row>
    <row r="599" spans="1:7">
      <c r="A599" s="141" t="s">
        <v>568</v>
      </c>
      <c r="C599" t="s">
        <v>569</v>
      </c>
      <c r="D599" s="143">
        <v>0</v>
      </c>
      <c r="G599" s="109">
        <f>A598*D599</f>
        <v>0</v>
      </c>
    </row>
    <row r="601" spans="1:7">
      <c r="A601" s="141" t="s">
        <v>822</v>
      </c>
    </row>
    <row r="602" spans="1:7">
      <c r="A602" s="141" t="s">
        <v>818</v>
      </c>
    </row>
    <row r="603" spans="1:7">
      <c r="A603" s="141" t="s">
        <v>819</v>
      </c>
    </row>
    <row r="604" spans="1:7">
      <c r="A604" s="141" t="s">
        <v>823</v>
      </c>
    </row>
    <row r="605" spans="1:7">
      <c r="A605" s="141" t="s">
        <v>824</v>
      </c>
    </row>
    <row r="607" spans="1:7">
      <c r="A607" s="141">
        <v>16</v>
      </c>
      <c r="B607" t="s">
        <v>665</v>
      </c>
      <c r="C607" t="s">
        <v>567</v>
      </c>
      <c r="D607" s="143">
        <v>0</v>
      </c>
      <c r="F607" s="109">
        <f>A607*D607</f>
        <v>0</v>
      </c>
    </row>
    <row r="608" spans="1:7">
      <c r="A608" s="141" t="s">
        <v>568</v>
      </c>
      <c r="C608" t="s">
        <v>569</v>
      </c>
      <c r="D608" s="143">
        <v>0</v>
      </c>
      <c r="G608" s="109">
        <f>A607*D608</f>
        <v>0</v>
      </c>
    </row>
    <row r="610" spans="1:7">
      <c r="A610" s="141" t="s">
        <v>825</v>
      </c>
    </row>
    <row r="611" spans="1:7">
      <c r="A611" s="141" t="s">
        <v>818</v>
      </c>
    </row>
    <row r="612" spans="1:7">
      <c r="A612" s="141" t="s">
        <v>819</v>
      </c>
    </row>
    <row r="613" spans="1:7">
      <c r="A613" s="141" t="s">
        <v>826</v>
      </c>
    </row>
    <row r="614" spans="1:7">
      <c r="A614" s="141" t="s">
        <v>827</v>
      </c>
    </row>
    <row r="616" spans="1:7">
      <c r="A616" s="141">
        <v>4</v>
      </c>
      <c r="B616" t="s">
        <v>665</v>
      </c>
      <c r="C616" t="s">
        <v>567</v>
      </c>
      <c r="D616" s="143">
        <v>0</v>
      </c>
      <c r="F616" s="109">
        <f>A616*D616</f>
        <v>0</v>
      </c>
    </row>
    <row r="617" spans="1:7">
      <c r="A617" s="141" t="s">
        <v>568</v>
      </c>
      <c r="C617" t="s">
        <v>569</v>
      </c>
      <c r="D617" s="143">
        <v>0</v>
      </c>
      <c r="G617" s="109">
        <f>A616*D617</f>
        <v>0</v>
      </c>
    </row>
    <row r="619" spans="1:7">
      <c r="A619" s="141" t="s">
        <v>828</v>
      </c>
    </row>
    <row r="620" spans="1:7">
      <c r="A620" s="141" t="s">
        <v>818</v>
      </c>
    </row>
    <row r="621" spans="1:7">
      <c r="A621" s="141" t="s">
        <v>819</v>
      </c>
    </row>
    <row r="622" spans="1:7">
      <c r="A622" s="141" t="s">
        <v>829</v>
      </c>
    </row>
    <row r="623" spans="1:7">
      <c r="A623" s="141" t="s">
        <v>830</v>
      </c>
    </row>
    <row r="625" spans="1:7">
      <c r="A625" s="141">
        <v>42</v>
      </c>
      <c r="B625" t="s">
        <v>665</v>
      </c>
      <c r="C625" t="s">
        <v>567</v>
      </c>
      <c r="D625" s="143">
        <v>0</v>
      </c>
      <c r="F625" s="109">
        <f>A625*D625</f>
        <v>0</v>
      </c>
    </row>
    <row r="626" spans="1:7">
      <c r="A626" s="141" t="s">
        <v>568</v>
      </c>
      <c r="C626" t="s">
        <v>569</v>
      </c>
      <c r="D626" s="143">
        <v>0</v>
      </c>
      <c r="G626" s="109">
        <f>A625*D626</f>
        <v>0</v>
      </c>
    </row>
    <row r="628" spans="1:7">
      <c r="A628" s="141" t="s">
        <v>831</v>
      </c>
    </row>
    <row r="629" spans="1:7">
      <c r="A629" s="141" t="s">
        <v>832</v>
      </c>
    </row>
    <row r="630" spans="1:7">
      <c r="A630" s="141" t="s">
        <v>833</v>
      </c>
    </row>
    <row r="631" spans="1:7">
      <c r="A631" s="141" t="s">
        <v>834</v>
      </c>
    </row>
    <row r="632" spans="1:7">
      <c r="A632" s="141" t="s">
        <v>835</v>
      </c>
    </row>
    <row r="634" spans="1:7">
      <c r="A634" s="141">
        <v>1</v>
      </c>
      <c r="B634" t="s">
        <v>665</v>
      </c>
      <c r="C634" t="s">
        <v>567</v>
      </c>
      <c r="D634" s="143">
        <v>0</v>
      </c>
      <c r="F634" s="109">
        <f>A634*D634</f>
        <v>0</v>
      </c>
    </row>
    <row r="635" spans="1:7">
      <c r="A635" s="141" t="s">
        <v>568</v>
      </c>
      <c r="C635" t="s">
        <v>569</v>
      </c>
      <c r="D635" s="143">
        <v>0</v>
      </c>
      <c r="G635" s="109">
        <f>A634*D635</f>
        <v>0</v>
      </c>
    </row>
    <row r="637" spans="1:7">
      <c r="A637" s="141" t="s">
        <v>836</v>
      </c>
    </row>
    <row r="638" spans="1:7">
      <c r="A638" s="141" t="s">
        <v>832</v>
      </c>
    </row>
    <row r="639" spans="1:7">
      <c r="A639" s="141" t="s">
        <v>833</v>
      </c>
    </row>
    <row r="640" spans="1:7">
      <c r="A640" s="141" t="s">
        <v>834</v>
      </c>
    </row>
    <row r="641" spans="1:7">
      <c r="A641" s="141" t="s">
        <v>837</v>
      </c>
    </row>
    <row r="643" spans="1:7">
      <c r="A643" s="141">
        <v>6</v>
      </c>
      <c r="B643" t="s">
        <v>665</v>
      </c>
      <c r="C643" t="s">
        <v>567</v>
      </c>
      <c r="D643" s="143">
        <v>0</v>
      </c>
      <c r="F643" s="109">
        <f>A643*D643</f>
        <v>0</v>
      </c>
    </row>
    <row r="644" spans="1:7">
      <c r="A644" s="141" t="s">
        <v>568</v>
      </c>
      <c r="C644" t="s">
        <v>569</v>
      </c>
      <c r="D644" s="143">
        <v>0</v>
      </c>
      <c r="G644" s="109">
        <f>A643*D644</f>
        <v>0</v>
      </c>
    </row>
    <row r="646" spans="1:7">
      <c r="A646" s="141" t="s">
        <v>838</v>
      </c>
    </row>
    <row r="647" spans="1:7">
      <c r="A647" s="141" t="s">
        <v>839</v>
      </c>
    </row>
    <row r="648" spans="1:7">
      <c r="A648" s="141" t="s">
        <v>840</v>
      </c>
    </row>
    <row r="650" spans="1:7">
      <c r="A650" s="141">
        <v>33</v>
      </c>
      <c r="B650" t="s">
        <v>585</v>
      </c>
      <c r="C650" t="s">
        <v>567</v>
      </c>
      <c r="D650" s="143">
        <v>0</v>
      </c>
      <c r="F650" s="109">
        <f>A650*D650</f>
        <v>0</v>
      </c>
    </row>
    <row r="651" spans="1:7">
      <c r="A651" s="141" t="s">
        <v>568</v>
      </c>
      <c r="C651" t="s">
        <v>569</v>
      </c>
      <c r="D651" s="143">
        <v>0</v>
      </c>
      <c r="G651" s="109">
        <f>A650*D651</f>
        <v>0</v>
      </c>
    </row>
    <row r="653" spans="1:7">
      <c r="A653" s="141" t="s">
        <v>841</v>
      </c>
    </row>
    <row r="654" spans="1:7">
      <c r="A654" s="141" t="s">
        <v>842</v>
      </c>
    </row>
    <row r="655" spans="1:7">
      <c r="A655" s="141" t="s">
        <v>843</v>
      </c>
    </row>
    <row r="657" spans="1:7">
      <c r="A657" s="141">
        <v>33.417000000000002</v>
      </c>
      <c r="B657" t="s">
        <v>585</v>
      </c>
      <c r="C657" t="s">
        <v>567</v>
      </c>
      <c r="D657" s="143">
        <v>0</v>
      </c>
      <c r="F657" s="109">
        <f>A657*D657</f>
        <v>0</v>
      </c>
    </row>
    <row r="658" spans="1:7">
      <c r="A658" s="141" t="s">
        <v>568</v>
      </c>
      <c r="C658" t="s">
        <v>569</v>
      </c>
      <c r="D658" s="143">
        <v>0</v>
      </c>
      <c r="G658" s="109">
        <f>A657*D658</f>
        <v>0</v>
      </c>
    </row>
    <row r="659" spans="1:7">
      <c r="A659" s="141" t="s">
        <v>634</v>
      </c>
    </row>
    <row r="660" spans="1:7">
      <c r="A660" s="141" t="s">
        <v>571</v>
      </c>
      <c r="C660" t="s">
        <v>844</v>
      </c>
      <c r="F660" s="109">
        <f>SUM(F597:F659)</f>
        <v>0</v>
      </c>
      <c r="G660" s="109">
        <f>SUM(G597:G659)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F16"/>
  <sheetViews>
    <sheetView showOutlineSymbols="0" workbookViewId="0">
      <selection sqref="A1:E1"/>
    </sheetView>
  </sheetViews>
  <sheetFormatPr defaultColWidth="9.140625" defaultRowHeight="12.75" customHeight="1"/>
  <cols>
    <col min="1" max="1" width="4.42578125" style="16" customWidth="1"/>
    <col min="2" max="2" width="43.140625" style="16" customWidth="1"/>
    <col min="3" max="3" width="3.28515625" style="16" customWidth="1"/>
    <col min="4" max="4" width="11.42578125" style="16" customWidth="1"/>
    <col min="5" max="5" width="13.28515625" style="32" customWidth="1"/>
    <col min="6" max="6" width="11.42578125" style="32" customWidth="1"/>
    <col min="7" max="16384" width="9.140625" style="16"/>
  </cols>
  <sheetData>
    <row r="1" spans="1:6" ht="18.75" customHeight="1">
      <c r="A1" s="14" t="s">
        <v>11</v>
      </c>
      <c r="B1" s="14"/>
      <c r="C1" s="14"/>
      <c r="D1" s="14"/>
      <c r="E1" s="15"/>
      <c r="F1" s="15"/>
    </row>
    <row r="2" spans="1:6" ht="12.75" customHeight="1">
      <c r="A2" s="17"/>
      <c r="B2" s="17"/>
      <c r="C2" s="17"/>
      <c r="D2" s="17"/>
      <c r="E2" s="18"/>
      <c r="F2" s="18"/>
    </row>
    <row r="3" spans="1:6" ht="12.75" customHeight="1">
      <c r="A3" s="19" t="s">
        <v>12</v>
      </c>
      <c r="B3" s="19" t="s">
        <v>13</v>
      </c>
      <c r="C3" s="19" t="s">
        <v>14</v>
      </c>
      <c r="D3" s="19" t="s">
        <v>15</v>
      </c>
      <c r="E3" s="20" t="s">
        <v>16</v>
      </c>
      <c r="F3" s="20" t="s">
        <v>17</v>
      </c>
    </row>
    <row r="4" spans="1:6" ht="12.75" customHeight="1">
      <c r="A4" s="17" t="s">
        <v>18</v>
      </c>
      <c r="B4" s="17" t="s">
        <v>19</v>
      </c>
      <c r="C4" s="17"/>
      <c r="D4" s="18">
        <f>SUM('Víz-csatorna'!F4:F2000)/2+SUM('Fűtés-hűtés'!F4:F2000)/2</f>
        <v>0</v>
      </c>
      <c r="E4" s="18"/>
      <c r="F4" s="18">
        <f>SUM('Víz-csatorna'!G4:G2000)/2+SUM('Fűtés-hűtés'!G4:G2000)/2</f>
        <v>0</v>
      </c>
    </row>
    <row r="5" spans="1:6" ht="12.75" customHeight="1">
      <c r="A5" s="17" t="s">
        <v>20</v>
      </c>
      <c r="B5" s="17" t="s">
        <v>21</v>
      </c>
      <c r="C5" s="21">
        <v>0</v>
      </c>
      <c r="D5" s="18">
        <f>C5*D4/100</f>
        <v>0</v>
      </c>
      <c r="E5" s="18"/>
      <c r="F5" s="18"/>
    </row>
    <row r="6" spans="1:6" ht="12.75" customHeight="1">
      <c r="A6" s="17" t="s">
        <v>22</v>
      </c>
      <c r="B6" s="17" t="s">
        <v>23</v>
      </c>
      <c r="C6" s="17"/>
      <c r="D6" s="18"/>
      <c r="E6" s="18"/>
      <c r="F6" s="22">
        <v>0</v>
      </c>
    </row>
    <row r="7" spans="1:6" ht="12.75" customHeight="1">
      <c r="A7" s="23" t="s">
        <v>24</v>
      </c>
      <c r="B7" s="23" t="s">
        <v>25</v>
      </c>
      <c r="C7" s="23"/>
      <c r="D7" s="24">
        <f>SUM(D4:D6)</f>
        <v>0</v>
      </c>
      <c r="E7" s="24"/>
      <c r="F7" s="24">
        <f>SUM(F4:F6)</f>
        <v>0</v>
      </c>
    </row>
    <row r="8" spans="1:6" ht="12.75" customHeight="1">
      <c r="A8" s="17" t="s">
        <v>26</v>
      </c>
      <c r="B8" s="17" t="s">
        <v>27</v>
      </c>
      <c r="C8" s="21">
        <v>0</v>
      </c>
      <c r="D8" s="18"/>
      <c r="E8" s="18"/>
      <c r="F8" s="18">
        <f>C8*F7/100</f>
        <v>0</v>
      </c>
    </row>
    <row r="9" spans="1:6" ht="12.75" customHeight="1">
      <c r="A9" s="17" t="s">
        <v>28</v>
      </c>
      <c r="B9" s="17" t="s">
        <v>29</v>
      </c>
      <c r="C9" s="21">
        <v>0</v>
      </c>
      <c r="D9" s="18">
        <f>C9*D7/100</f>
        <v>0</v>
      </c>
      <c r="E9" s="18"/>
      <c r="F9" s="18"/>
    </row>
    <row r="10" spans="1:6" ht="27.75" customHeight="1">
      <c r="A10" s="23" t="s">
        <v>30</v>
      </c>
      <c r="B10" s="23" t="s">
        <v>31</v>
      </c>
      <c r="C10" s="23"/>
      <c r="D10" s="24">
        <f>SUM(D8:D9)+D7</f>
        <v>0</v>
      </c>
      <c r="E10" s="24"/>
      <c r="F10" s="24">
        <f>SUM(F8:F9)+F7</f>
        <v>0</v>
      </c>
    </row>
    <row r="11" spans="1:6" ht="12.75" customHeight="1">
      <c r="A11" s="23" t="s">
        <v>32</v>
      </c>
      <c r="B11" s="23" t="s">
        <v>33</v>
      </c>
      <c r="C11" s="23"/>
      <c r="D11" s="25"/>
      <c r="E11" s="24">
        <f>SUM(D10:F10)</f>
        <v>0</v>
      </c>
      <c r="F11" s="24"/>
    </row>
    <row r="12" spans="1:6" ht="12.75" customHeight="1">
      <c r="A12" s="17" t="s">
        <v>34</v>
      </c>
      <c r="B12" s="17" t="s">
        <v>35</v>
      </c>
      <c r="C12" s="21">
        <v>0</v>
      </c>
      <c r="D12" s="26"/>
      <c r="E12" s="18">
        <f>C12*E11/100</f>
        <v>0</v>
      </c>
      <c r="F12" s="18"/>
    </row>
    <row r="13" spans="1:6" ht="12.75" customHeight="1">
      <c r="A13" s="23" t="s">
        <v>36</v>
      </c>
      <c r="B13" s="23" t="s">
        <v>37</v>
      </c>
      <c r="C13" s="23"/>
      <c r="D13" s="25"/>
      <c r="E13" s="24">
        <f>E11+E12</f>
        <v>0</v>
      </c>
      <c r="F13" s="24"/>
    </row>
    <row r="14" spans="1:6" ht="12.75" customHeight="1">
      <c r="A14" s="17" t="s">
        <v>38</v>
      </c>
      <c r="B14" s="17" t="s">
        <v>39</v>
      </c>
      <c r="C14" s="17"/>
      <c r="D14" s="26"/>
      <c r="E14" s="22">
        <v>0</v>
      </c>
      <c r="F14" s="18"/>
    </row>
    <row r="15" spans="1:6" ht="12.75" customHeight="1">
      <c r="A15" s="17" t="s">
        <v>40</v>
      </c>
      <c r="B15" s="17" t="s">
        <v>41</v>
      </c>
      <c r="C15" s="21">
        <v>27</v>
      </c>
      <c r="D15" s="26"/>
      <c r="E15" s="18">
        <f>C15*(E13-E14)/100</f>
        <v>0</v>
      </c>
      <c r="F15" s="18"/>
    </row>
    <row r="16" spans="1:6" ht="57" customHeight="1">
      <c r="A16" s="27" t="s">
        <v>42</v>
      </c>
      <c r="B16" s="28" t="s">
        <v>43</v>
      </c>
      <c r="C16" s="27"/>
      <c r="D16" s="29"/>
      <c r="E16" s="30">
        <f>E13-E14+E15</f>
        <v>0</v>
      </c>
      <c r="F16" s="31"/>
    </row>
  </sheetData>
  <printOptions gridLines="1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G2000"/>
  <sheetViews>
    <sheetView showOutlineSymbols="0" workbookViewId="0">
      <selection sqref="A1:E1"/>
    </sheetView>
  </sheetViews>
  <sheetFormatPr defaultColWidth="9.140625" defaultRowHeight="12.75" customHeight="1"/>
  <cols>
    <col min="1" max="1" width="4.28515625" style="16" customWidth="1"/>
    <col min="2" max="2" width="43.28515625" style="16" customWidth="1"/>
    <col min="3" max="3" width="5" style="16" customWidth="1"/>
    <col min="4" max="4" width="7.85546875" style="16" customWidth="1"/>
    <col min="5" max="5" width="9.28515625" style="16" customWidth="1"/>
    <col min="6" max="6" width="8.42578125" style="16" customWidth="1"/>
    <col min="7" max="7" width="7.42578125" style="16" customWidth="1"/>
    <col min="8" max="16384" width="9.140625" style="16"/>
  </cols>
  <sheetData>
    <row r="1" spans="1:7" ht="28.5" customHeight="1">
      <c r="A1" s="19" t="s">
        <v>12</v>
      </c>
      <c r="B1" s="19" t="s">
        <v>44</v>
      </c>
      <c r="C1" s="19" t="s">
        <v>45</v>
      </c>
      <c r="D1" s="19" t="s">
        <v>46</v>
      </c>
      <c r="E1" s="19" t="s">
        <v>47</v>
      </c>
      <c r="F1" s="19" t="s">
        <v>48</v>
      </c>
      <c r="G1" s="19" t="s">
        <v>49</v>
      </c>
    </row>
    <row r="2" spans="1:7" ht="12.75" customHeight="1">
      <c r="A2" s="33"/>
      <c r="B2" s="34" t="s">
        <v>50</v>
      </c>
      <c r="C2" s="17"/>
      <c r="D2" s="17"/>
      <c r="E2" s="17"/>
      <c r="F2" s="35"/>
      <c r="G2" s="35"/>
    </row>
    <row r="3" spans="1:7" ht="12.75" customHeight="1">
      <c r="A3" s="33" t="s">
        <v>18</v>
      </c>
      <c r="B3" s="36" t="s">
        <v>51</v>
      </c>
      <c r="C3" s="17"/>
      <c r="D3" s="17"/>
      <c r="E3" s="17"/>
      <c r="F3" s="35"/>
      <c r="G3" s="35"/>
    </row>
    <row r="4" spans="1:7" ht="42.75" customHeight="1">
      <c r="A4" s="33"/>
      <c r="B4" s="37" t="s">
        <v>52</v>
      </c>
      <c r="C4" s="17"/>
      <c r="D4" s="17"/>
      <c r="E4" s="17"/>
      <c r="F4" s="35"/>
      <c r="G4" s="35"/>
    </row>
    <row r="5" spans="1:7" ht="12.75" customHeight="1">
      <c r="A5" s="33"/>
      <c r="B5" s="38">
        <v>2.5</v>
      </c>
      <c r="C5" s="17" t="s">
        <v>53</v>
      </c>
      <c r="D5" s="21">
        <v>0</v>
      </c>
      <c r="E5" s="17"/>
      <c r="F5" s="35">
        <f>B5*D5</f>
        <v>0</v>
      </c>
      <c r="G5" s="35"/>
    </row>
    <row r="6" spans="1:7" ht="12.75" customHeight="1">
      <c r="A6" s="33"/>
      <c r="B6" s="37"/>
      <c r="C6" s="17"/>
      <c r="D6" s="17"/>
      <c r="E6" s="21">
        <v>0</v>
      </c>
      <c r="F6" s="35"/>
      <c r="G6" s="35">
        <v>0</v>
      </c>
    </row>
    <row r="7" spans="1:7" ht="12.75" customHeight="1">
      <c r="A7" s="33"/>
      <c r="B7" s="37"/>
      <c r="C7" s="17"/>
      <c r="D7" s="17"/>
      <c r="E7" s="17"/>
      <c r="F7" s="35"/>
      <c r="G7" s="35"/>
    </row>
    <row r="8" spans="1:7" ht="12.75" customHeight="1">
      <c r="A8" s="39"/>
      <c r="B8" s="40" t="s">
        <v>54</v>
      </c>
      <c r="C8" s="41"/>
      <c r="D8" s="41"/>
      <c r="E8" s="41"/>
      <c r="F8" s="42">
        <f>SUM(F3:F7)</f>
        <v>0</v>
      </c>
      <c r="G8" s="42">
        <f>SUM(G3:G7)</f>
        <v>0</v>
      </c>
    </row>
    <row r="9" spans="1:7" ht="12.75" customHeight="1">
      <c r="A9" s="33"/>
      <c r="B9" s="37"/>
      <c r="C9" s="17"/>
      <c r="D9" s="17"/>
      <c r="E9" s="17"/>
      <c r="F9" s="35"/>
      <c r="G9" s="35"/>
    </row>
    <row r="10" spans="1:7" ht="12.75" customHeight="1">
      <c r="A10" s="33"/>
      <c r="B10" s="34" t="s">
        <v>55</v>
      </c>
      <c r="C10" s="17"/>
      <c r="D10" s="17"/>
      <c r="E10" s="17"/>
      <c r="F10" s="35"/>
      <c r="G10" s="35"/>
    </row>
    <row r="11" spans="1:7" ht="12.75" customHeight="1">
      <c r="A11" s="33" t="s">
        <v>18</v>
      </c>
      <c r="B11" s="36" t="s">
        <v>56</v>
      </c>
      <c r="C11" s="17"/>
      <c r="D11" s="17"/>
      <c r="E11" s="17"/>
      <c r="F11" s="35"/>
      <c r="G11" s="35"/>
    </row>
    <row r="12" spans="1:7" ht="18" customHeight="1">
      <c r="A12" s="33"/>
      <c r="B12" s="37" t="s">
        <v>57</v>
      </c>
      <c r="C12" s="17"/>
      <c r="D12" s="17"/>
      <c r="E12" s="17"/>
      <c r="F12" s="35"/>
      <c r="G12" s="35"/>
    </row>
    <row r="13" spans="1:7" ht="12.75" customHeight="1">
      <c r="A13" s="33"/>
      <c r="B13" s="38">
        <v>2.5</v>
      </c>
      <c r="C13" s="17" t="s">
        <v>53</v>
      </c>
      <c r="D13" s="21">
        <v>0</v>
      </c>
      <c r="E13" s="17"/>
      <c r="F13" s="35">
        <f>B13*D13</f>
        <v>0</v>
      </c>
      <c r="G13" s="35"/>
    </row>
    <row r="14" spans="1:7" ht="12.75" customHeight="1">
      <c r="A14" s="33"/>
      <c r="B14" s="37"/>
      <c r="C14" s="17"/>
      <c r="D14" s="17"/>
      <c r="E14" s="21">
        <v>0</v>
      </c>
      <c r="F14" s="35"/>
      <c r="G14" s="35">
        <v>0</v>
      </c>
    </row>
    <row r="15" spans="1:7" ht="12.75" customHeight="1">
      <c r="A15" s="33"/>
      <c r="B15" s="37"/>
      <c r="C15" s="17"/>
      <c r="D15" s="17"/>
      <c r="E15" s="17"/>
      <c r="F15" s="35"/>
      <c r="G15" s="35"/>
    </row>
    <row r="16" spans="1:7" ht="12.75" customHeight="1">
      <c r="A16" s="39"/>
      <c r="B16" s="40" t="s">
        <v>58</v>
      </c>
      <c r="C16" s="41"/>
      <c r="D16" s="41"/>
      <c r="E16" s="41"/>
      <c r="F16" s="42">
        <f>SUM(F11:F15)</f>
        <v>0</v>
      </c>
      <c r="G16" s="42">
        <f>SUM(G11:G15)</f>
        <v>0</v>
      </c>
    </row>
    <row r="17" spans="1:7" ht="12.75" customHeight="1">
      <c r="A17" s="33"/>
      <c r="B17" s="37"/>
      <c r="C17" s="17"/>
      <c r="D17" s="17"/>
      <c r="E17" s="17"/>
      <c r="F17" s="35"/>
      <c r="G17" s="35"/>
    </row>
    <row r="18" spans="1:7" ht="12.75" customHeight="1">
      <c r="A18" s="33"/>
      <c r="B18" s="34" t="s">
        <v>59</v>
      </c>
      <c r="C18" s="17"/>
      <c r="D18" s="17"/>
      <c r="E18" s="17"/>
      <c r="F18" s="35"/>
      <c r="G18" s="35"/>
    </row>
    <row r="19" spans="1:7" ht="12.75" customHeight="1">
      <c r="A19" s="33" t="s">
        <v>18</v>
      </c>
      <c r="B19" s="36" t="s">
        <v>60</v>
      </c>
      <c r="C19" s="17"/>
      <c r="D19" s="17"/>
      <c r="E19" s="17"/>
      <c r="F19" s="35"/>
      <c r="G19" s="35"/>
    </row>
    <row r="20" spans="1:7" ht="30" customHeight="1">
      <c r="A20" s="33"/>
      <c r="B20" s="37" t="s">
        <v>61</v>
      </c>
      <c r="C20" s="17"/>
      <c r="D20" s="17"/>
      <c r="E20" s="17"/>
      <c r="F20" s="35"/>
      <c r="G20" s="35"/>
    </row>
    <row r="21" spans="1:7" ht="12.75" customHeight="1">
      <c r="A21" s="33"/>
      <c r="B21" s="38">
        <v>2</v>
      </c>
      <c r="C21" s="17" t="s">
        <v>62</v>
      </c>
      <c r="D21" s="21">
        <v>0</v>
      </c>
      <c r="E21" s="17"/>
      <c r="F21" s="35">
        <f>B21*D21</f>
        <v>0</v>
      </c>
      <c r="G21" s="35"/>
    </row>
    <row r="22" spans="1:7" ht="12.75" customHeight="1">
      <c r="A22" s="33"/>
      <c r="B22" s="37"/>
      <c r="C22" s="17"/>
      <c r="D22" s="17"/>
      <c r="E22" s="21">
        <v>0</v>
      </c>
      <c r="F22" s="35"/>
      <c r="G22" s="35">
        <v>0</v>
      </c>
    </row>
    <row r="23" spans="1:7" ht="12.75" customHeight="1">
      <c r="A23" s="33"/>
      <c r="B23" s="37"/>
      <c r="C23" s="17"/>
      <c r="D23" s="17"/>
      <c r="E23" s="17"/>
      <c r="F23" s="35"/>
      <c r="G23" s="35"/>
    </row>
    <row r="24" spans="1:7" ht="12.75" customHeight="1">
      <c r="A24" s="33" t="s">
        <v>20</v>
      </c>
      <c r="B24" s="36" t="s">
        <v>63</v>
      </c>
      <c r="C24" s="17"/>
      <c r="D24" s="17"/>
      <c r="E24" s="17"/>
      <c r="F24" s="35"/>
      <c r="G24" s="35"/>
    </row>
    <row r="25" spans="1:7" ht="30" customHeight="1">
      <c r="A25" s="33"/>
      <c r="B25" s="37" t="s">
        <v>64</v>
      </c>
      <c r="C25" s="17"/>
      <c r="D25" s="17"/>
      <c r="E25" s="17"/>
      <c r="F25" s="35"/>
      <c r="G25" s="35"/>
    </row>
    <row r="26" spans="1:7" ht="12.75" customHeight="1">
      <c r="A26" s="33"/>
      <c r="B26" s="38">
        <v>8</v>
      </c>
      <c r="C26" s="17" t="s">
        <v>62</v>
      </c>
      <c r="D26" s="21">
        <v>0</v>
      </c>
      <c r="E26" s="17"/>
      <c r="F26" s="35">
        <f>B26*D26</f>
        <v>0</v>
      </c>
      <c r="G26" s="35"/>
    </row>
    <row r="27" spans="1:7" ht="12.75" customHeight="1">
      <c r="A27" s="33"/>
      <c r="B27" s="37"/>
      <c r="C27" s="17"/>
      <c r="D27" s="17"/>
      <c r="E27" s="21">
        <v>0</v>
      </c>
      <c r="F27" s="35"/>
      <c r="G27" s="35">
        <v>0</v>
      </c>
    </row>
    <row r="28" spans="1:7" ht="12.75" customHeight="1">
      <c r="A28" s="33"/>
      <c r="B28" s="37"/>
      <c r="C28" s="17"/>
      <c r="D28" s="17"/>
      <c r="E28" s="17"/>
      <c r="F28" s="35"/>
      <c r="G28" s="35"/>
    </row>
    <row r="29" spans="1:7" ht="12.75" customHeight="1">
      <c r="A29" s="33" t="s">
        <v>22</v>
      </c>
      <c r="B29" s="36" t="s">
        <v>65</v>
      </c>
      <c r="C29" s="17"/>
      <c r="D29" s="17"/>
      <c r="E29" s="17"/>
      <c r="F29" s="35"/>
      <c r="G29" s="35"/>
    </row>
    <row r="30" spans="1:7" ht="33" customHeight="1">
      <c r="A30" s="33"/>
      <c r="B30" s="37" t="s">
        <v>66</v>
      </c>
      <c r="C30" s="17"/>
      <c r="D30" s="17"/>
      <c r="E30" s="17"/>
      <c r="F30" s="35"/>
      <c r="G30" s="35"/>
    </row>
    <row r="31" spans="1:7" ht="12.75" customHeight="1">
      <c r="A31" s="33"/>
      <c r="B31" s="38">
        <v>6</v>
      </c>
      <c r="C31" s="17" t="s">
        <v>62</v>
      </c>
      <c r="D31" s="21">
        <v>0</v>
      </c>
      <c r="E31" s="17"/>
      <c r="F31" s="35">
        <f>B31*D31</f>
        <v>0</v>
      </c>
      <c r="G31" s="35"/>
    </row>
    <row r="32" spans="1:7" ht="12.75" customHeight="1">
      <c r="A32" s="33"/>
      <c r="B32" s="37"/>
      <c r="C32" s="17"/>
      <c r="D32" s="17"/>
      <c r="E32" s="21">
        <v>0</v>
      </c>
      <c r="F32" s="35"/>
      <c r="G32" s="35">
        <v>0</v>
      </c>
    </row>
    <row r="33" spans="1:7" ht="12.75" customHeight="1">
      <c r="A33" s="33"/>
      <c r="B33" s="37"/>
      <c r="C33" s="17"/>
      <c r="D33" s="17"/>
      <c r="E33" s="17"/>
      <c r="F33" s="35"/>
      <c r="G33" s="35"/>
    </row>
    <row r="34" spans="1:7" ht="12.75" customHeight="1">
      <c r="A34" s="33" t="s">
        <v>24</v>
      </c>
      <c r="B34" s="36" t="s">
        <v>67</v>
      </c>
      <c r="C34" s="17"/>
      <c r="D34" s="17"/>
      <c r="E34" s="17"/>
      <c r="F34" s="35"/>
      <c r="G34" s="35"/>
    </row>
    <row r="35" spans="1:7" ht="30" customHeight="1">
      <c r="A35" s="33"/>
      <c r="B35" s="37" t="s">
        <v>68</v>
      </c>
      <c r="C35" s="17"/>
      <c r="D35" s="17"/>
      <c r="E35" s="17"/>
      <c r="F35" s="35"/>
      <c r="G35" s="35"/>
    </row>
    <row r="36" spans="1:7" ht="12.75" customHeight="1">
      <c r="A36" s="33"/>
      <c r="B36" s="38">
        <v>14</v>
      </c>
      <c r="C36" s="17" t="s">
        <v>69</v>
      </c>
      <c r="D36" s="21">
        <v>0</v>
      </c>
      <c r="E36" s="17"/>
      <c r="F36" s="35">
        <f>B36*D36</f>
        <v>0</v>
      </c>
      <c r="G36" s="35"/>
    </row>
    <row r="37" spans="1:7" ht="12.75" customHeight="1">
      <c r="A37" s="33"/>
      <c r="B37" s="37"/>
      <c r="C37" s="17"/>
      <c r="D37" s="17"/>
      <c r="E37" s="21">
        <v>0</v>
      </c>
      <c r="F37" s="35"/>
      <c r="G37" s="35">
        <v>0</v>
      </c>
    </row>
    <row r="38" spans="1:7" ht="12.75" customHeight="1">
      <c r="A38" s="33"/>
      <c r="B38" s="37"/>
      <c r="C38" s="17"/>
      <c r="D38" s="17"/>
      <c r="E38" s="17"/>
      <c r="F38" s="35"/>
      <c r="G38" s="35"/>
    </row>
    <row r="39" spans="1:7" ht="12.75" customHeight="1">
      <c r="A39" s="33" t="s">
        <v>26</v>
      </c>
      <c r="B39" s="36" t="s">
        <v>70</v>
      </c>
      <c r="C39" s="17"/>
      <c r="D39" s="17"/>
      <c r="E39" s="17"/>
      <c r="F39" s="35"/>
      <c r="G39" s="35"/>
    </row>
    <row r="40" spans="1:7" ht="30" customHeight="1">
      <c r="A40" s="33"/>
      <c r="B40" s="37" t="s">
        <v>71</v>
      </c>
      <c r="C40" s="17"/>
      <c r="D40" s="17"/>
      <c r="E40" s="17"/>
      <c r="F40" s="35"/>
      <c r="G40" s="35"/>
    </row>
    <row r="41" spans="1:7" ht="12.75" customHeight="1">
      <c r="A41" s="33"/>
      <c r="B41" s="37" t="s">
        <v>72</v>
      </c>
      <c r="C41" s="17"/>
      <c r="D41" s="17"/>
      <c r="E41" s="17"/>
      <c r="F41" s="35"/>
      <c r="G41" s="35"/>
    </row>
    <row r="42" spans="1:7" ht="12.75" customHeight="1">
      <c r="A42" s="33"/>
      <c r="B42" s="38">
        <v>24</v>
      </c>
      <c r="C42" s="17" t="s">
        <v>62</v>
      </c>
      <c r="D42" s="21">
        <v>0</v>
      </c>
      <c r="E42" s="17"/>
      <c r="F42" s="35">
        <v>0</v>
      </c>
      <c r="G42" s="35"/>
    </row>
    <row r="43" spans="1:7" ht="12.75" customHeight="1">
      <c r="A43" s="33"/>
      <c r="B43" s="37"/>
      <c r="C43" s="17"/>
      <c r="D43" s="17"/>
      <c r="E43" s="21">
        <v>0</v>
      </c>
      <c r="F43" s="35"/>
      <c r="G43" s="35">
        <f>B42*E43</f>
        <v>0</v>
      </c>
    </row>
    <row r="44" spans="1:7" ht="12.75" customHeight="1">
      <c r="A44" s="33"/>
      <c r="B44" s="37"/>
      <c r="C44" s="17"/>
      <c r="D44" s="17"/>
      <c r="E44" s="17"/>
      <c r="F44" s="35"/>
      <c r="G44" s="35"/>
    </row>
    <row r="45" spans="1:7" ht="12.75" customHeight="1">
      <c r="A45" s="33" t="s">
        <v>28</v>
      </c>
      <c r="B45" s="36" t="s">
        <v>73</v>
      </c>
      <c r="C45" s="17"/>
      <c r="D45" s="17"/>
      <c r="E45" s="17"/>
      <c r="F45" s="35"/>
      <c r="G45" s="35"/>
    </row>
    <row r="46" spans="1:7" ht="30" customHeight="1">
      <c r="A46" s="33"/>
      <c r="B46" s="37" t="s">
        <v>74</v>
      </c>
      <c r="C46" s="17"/>
      <c r="D46" s="17"/>
      <c r="E46" s="17"/>
      <c r="F46" s="35"/>
      <c r="G46" s="35"/>
    </row>
    <row r="47" spans="1:7" ht="12.75" customHeight="1">
      <c r="A47" s="33"/>
      <c r="B47" s="37" t="s">
        <v>75</v>
      </c>
      <c r="C47" s="17"/>
      <c r="D47" s="17"/>
      <c r="E47" s="17"/>
      <c r="F47" s="35"/>
      <c r="G47" s="35"/>
    </row>
    <row r="48" spans="1:7" ht="12.75" customHeight="1">
      <c r="A48" s="33"/>
      <c r="B48" s="38">
        <v>5</v>
      </c>
      <c r="C48" s="17" t="s">
        <v>62</v>
      </c>
      <c r="D48" s="21">
        <v>0</v>
      </c>
      <c r="E48" s="17"/>
      <c r="F48" s="35">
        <v>0</v>
      </c>
      <c r="G48" s="35"/>
    </row>
    <row r="49" spans="1:7" ht="12.75" customHeight="1">
      <c r="A49" s="33"/>
      <c r="B49" s="37"/>
      <c r="C49" s="17"/>
      <c r="D49" s="17"/>
      <c r="E49" s="21">
        <v>0</v>
      </c>
      <c r="F49" s="35"/>
      <c r="G49" s="35">
        <v>0</v>
      </c>
    </row>
    <row r="50" spans="1:7" ht="12.75" customHeight="1">
      <c r="A50" s="33"/>
      <c r="B50" s="37"/>
      <c r="C50" s="17"/>
      <c r="D50" s="17"/>
      <c r="E50" s="17"/>
      <c r="F50" s="35"/>
      <c r="G50" s="35"/>
    </row>
    <row r="51" spans="1:7" ht="12.75" customHeight="1">
      <c r="A51" s="33" t="s">
        <v>30</v>
      </c>
      <c r="B51" s="36" t="s">
        <v>76</v>
      </c>
      <c r="C51" s="17"/>
      <c r="D51" s="17"/>
      <c r="E51" s="17"/>
      <c r="F51" s="35"/>
      <c r="G51" s="35"/>
    </row>
    <row r="52" spans="1:7" ht="18.75" customHeight="1">
      <c r="A52" s="33"/>
      <c r="B52" s="37" t="s">
        <v>77</v>
      </c>
      <c r="C52" s="17"/>
      <c r="D52" s="17"/>
      <c r="E52" s="17"/>
      <c r="F52" s="35"/>
      <c r="G52" s="35"/>
    </row>
    <row r="53" spans="1:7" ht="12.75" customHeight="1">
      <c r="A53" s="33"/>
      <c r="B53" s="37" t="s">
        <v>78</v>
      </c>
      <c r="C53" s="17"/>
      <c r="D53" s="17"/>
      <c r="E53" s="17"/>
      <c r="F53" s="35"/>
      <c r="G53" s="35"/>
    </row>
    <row r="54" spans="1:7" ht="12.75" customHeight="1">
      <c r="A54" s="33"/>
      <c r="B54" s="38">
        <v>37</v>
      </c>
      <c r="C54" s="17" t="s">
        <v>62</v>
      </c>
      <c r="D54" s="21">
        <v>0</v>
      </c>
      <c r="E54" s="17"/>
      <c r="F54" s="35">
        <f>B54*D54</f>
        <v>0</v>
      </c>
      <c r="G54" s="35"/>
    </row>
    <row r="55" spans="1:7" ht="12.75" customHeight="1">
      <c r="A55" s="33"/>
      <c r="B55" s="37"/>
      <c r="C55" s="17"/>
      <c r="D55" s="17"/>
      <c r="E55" s="21">
        <v>0</v>
      </c>
      <c r="F55" s="35"/>
      <c r="G55" s="35">
        <v>0</v>
      </c>
    </row>
    <row r="56" spans="1:7" ht="12.75" customHeight="1">
      <c r="A56" s="33"/>
      <c r="B56" s="37"/>
      <c r="C56" s="17"/>
      <c r="D56" s="17"/>
      <c r="E56" s="17"/>
      <c r="F56" s="35"/>
      <c r="G56" s="35"/>
    </row>
    <row r="57" spans="1:7" ht="12.75" customHeight="1">
      <c r="A57" s="39"/>
      <c r="B57" s="40" t="s">
        <v>79</v>
      </c>
      <c r="C57" s="41"/>
      <c r="D57" s="41"/>
      <c r="E57" s="41"/>
      <c r="F57" s="42">
        <f>SUM(F19:F56)</f>
        <v>0</v>
      </c>
      <c r="G57" s="42">
        <f>SUM(G19:G56)</f>
        <v>0</v>
      </c>
    </row>
    <row r="58" spans="1:7" ht="12.75" customHeight="1">
      <c r="A58" s="33"/>
      <c r="B58" s="37"/>
      <c r="C58" s="17"/>
      <c r="D58" s="17"/>
      <c r="E58" s="17"/>
      <c r="F58" s="35"/>
      <c r="G58" s="35"/>
    </row>
    <row r="59" spans="1:7" ht="12.75" customHeight="1">
      <c r="A59" s="33"/>
      <c r="B59" s="34" t="s">
        <v>80</v>
      </c>
      <c r="C59" s="17"/>
      <c r="D59" s="17"/>
      <c r="E59" s="17"/>
      <c r="F59" s="35"/>
      <c r="G59" s="35"/>
    </row>
    <row r="60" spans="1:7" ht="12.75" customHeight="1">
      <c r="A60" s="33" t="s">
        <v>18</v>
      </c>
      <c r="B60" s="36" t="s">
        <v>81</v>
      </c>
      <c r="C60" s="17"/>
      <c r="D60" s="17"/>
      <c r="E60" s="17"/>
      <c r="F60" s="35"/>
      <c r="G60" s="35"/>
    </row>
    <row r="61" spans="1:7" ht="29.25" customHeight="1">
      <c r="A61" s="33"/>
      <c r="B61" s="37" t="s">
        <v>82</v>
      </c>
      <c r="C61" s="17"/>
      <c r="D61" s="17"/>
      <c r="E61" s="17"/>
      <c r="F61" s="35"/>
      <c r="G61" s="35"/>
    </row>
    <row r="62" spans="1:7" ht="12.75" customHeight="1">
      <c r="A62" s="33"/>
      <c r="B62" s="37" t="s">
        <v>83</v>
      </c>
      <c r="C62" s="17"/>
      <c r="D62" s="17"/>
      <c r="E62" s="17"/>
      <c r="F62" s="35"/>
      <c r="G62" s="35"/>
    </row>
    <row r="63" spans="1:7" ht="12.75" customHeight="1">
      <c r="A63" s="33"/>
      <c r="B63" s="38">
        <v>6</v>
      </c>
      <c r="C63" s="17" t="s">
        <v>69</v>
      </c>
      <c r="D63" s="21">
        <v>0</v>
      </c>
      <c r="E63" s="17"/>
      <c r="F63" s="35">
        <f>B63*D63</f>
        <v>0</v>
      </c>
      <c r="G63" s="35"/>
    </row>
    <row r="64" spans="1:7" ht="12.75" customHeight="1">
      <c r="A64" s="33"/>
      <c r="B64" s="37"/>
      <c r="C64" s="17"/>
      <c r="D64" s="17"/>
      <c r="E64" s="21">
        <v>0</v>
      </c>
      <c r="F64" s="35"/>
      <c r="G64" s="35">
        <v>0</v>
      </c>
    </row>
    <row r="65" spans="1:7" ht="12.75" customHeight="1">
      <c r="A65" s="33"/>
      <c r="B65" s="37"/>
      <c r="C65" s="17"/>
      <c r="D65" s="17"/>
      <c r="E65" s="17"/>
      <c r="F65" s="35"/>
      <c r="G65" s="35"/>
    </row>
    <row r="66" spans="1:7" ht="12.75" customHeight="1">
      <c r="A66" s="33" t="s">
        <v>20</v>
      </c>
      <c r="B66" s="36" t="s">
        <v>84</v>
      </c>
      <c r="C66" s="17"/>
      <c r="D66" s="17"/>
      <c r="E66" s="17"/>
      <c r="F66" s="35"/>
      <c r="G66" s="35"/>
    </row>
    <row r="67" spans="1:7" ht="29.25" customHeight="1">
      <c r="A67" s="33"/>
      <c r="B67" s="37" t="s">
        <v>82</v>
      </c>
      <c r="C67" s="17"/>
      <c r="D67" s="17"/>
      <c r="E67" s="17"/>
      <c r="F67" s="35"/>
      <c r="G67" s="35"/>
    </row>
    <row r="68" spans="1:7" ht="12.75" customHeight="1">
      <c r="A68" s="33"/>
      <c r="B68" s="37" t="s">
        <v>85</v>
      </c>
      <c r="C68" s="17"/>
      <c r="D68" s="17"/>
      <c r="E68" s="17"/>
      <c r="F68" s="35"/>
      <c r="G68" s="35"/>
    </row>
    <row r="69" spans="1:7" ht="12.75" customHeight="1">
      <c r="A69" s="33"/>
      <c r="B69" s="38">
        <v>10</v>
      </c>
      <c r="C69" s="17" t="s">
        <v>69</v>
      </c>
      <c r="D69" s="21">
        <v>0</v>
      </c>
      <c r="E69" s="17"/>
      <c r="F69" s="35">
        <f>B69*D69</f>
        <v>0</v>
      </c>
      <c r="G69" s="35"/>
    </row>
    <row r="70" spans="1:7" ht="12.75" customHeight="1">
      <c r="A70" s="33"/>
      <c r="B70" s="37"/>
      <c r="C70" s="17"/>
      <c r="D70" s="17"/>
      <c r="E70" s="21">
        <v>0</v>
      </c>
      <c r="F70" s="35"/>
      <c r="G70" s="35">
        <v>0</v>
      </c>
    </row>
    <row r="71" spans="1:7" ht="12.75" customHeight="1">
      <c r="A71" s="33"/>
      <c r="B71" s="37"/>
      <c r="C71" s="17"/>
      <c r="D71" s="17"/>
      <c r="E71" s="17"/>
      <c r="F71" s="35"/>
      <c r="G71" s="35"/>
    </row>
    <row r="72" spans="1:7" ht="12.75" customHeight="1">
      <c r="A72" s="33" t="s">
        <v>22</v>
      </c>
      <c r="B72" s="36" t="s">
        <v>86</v>
      </c>
      <c r="C72" s="17"/>
      <c r="D72" s="17"/>
      <c r="E72" s="17"/>
      <c r="F72" s="35"/>
      <c r="G72" s="35"/>
    </row>
    <row r="73" spans="1:7" ht="31.5" customHeight="1">
      <c r="A73" s="33"/>
      <c r="B73" s="37" t="s">
        <v>82</v>
      </c>
      <c r="C73" s="17"/>
      <c r="D73" s="17"/>
      <c r="E73" s="17"/>
      <c r="F73" s="35"/>
      <c r="G73" s="35"/>
    </row>
    <row r="74" spans="1:7" ht="12.75" customHeight="1">
      <c r="A74" s="33"/>
      <c r="B74" s="37" t="s">
        <v>87</v>
      </c>
      <c r="C74" s="17"/>
      <c r="D74" s="17"/>
      <c r="E74" s="17"/>
      <c r="F74" s="35"/>
      <c r="G74" s="35"/>
    </row>
    <row r="75" spans="1:7" ht="12.75" customHeight="1">
      <c r="A75" s="33"/>
      <c r="B75" s="38">
        <v>50</v>
      </c>
      <c r="C75" s="17" t="s">
        <v>69</v>
      </c>
      <c r="D75" s="21">
        <v>0</v>
      </c>
      <c r="E75" s="17"/>
      <c r="F75" s="35">
        <f>B75*D75</f>
        <v>0</v>
      </c>
      <c r="G75" s="35"/>
    </row>
    <row r="76" spans="1:7" ht="12.75" customHeight="1">
      <c r="A76" s="33"/>
      <c r="B76" s="37"/>
      <c r="C76" s="17"/>
      <c r="D76" s="17"/>
      <c r="E76" s="21">
        <v>0</v>
      </c>
      <c r="F76" s="35"/>
      <c r="G76" s="35">
        <v>0</v>
      </c>
    </row>
    <row r="77" spans="1:7" ht="12.75" customHeight="1">
      <c r="A77" s="33"/>
      <c r="B77" s="37"/>
      <c r="C77" s="17"/>
      <c r="D77" s="17"/>
      <c r="E77" s="17"/>
      <c r="F77" s="35"/>
      <c r="G77" s="35"/>
    </row>
    <row r="78" spans="1:7" ht="12.75" customHeight="1">
      <c r="A78" s="39"/>
      <c r="B78" s="40" t="s">
        <v>88</v>
      </c>
      <c r="C78" s="41"/>
      <c r="D78" s="41"/>
      <c r="E78" s="41"/>
      <c r="F78" s="42">
        <f>SUM(F60:F77)</f>
        <v>0</v>
      </c>
      <c r="G78" s="42">
        <f>SUM(G60:G77)</f>
        <v>0</v>
      </c>
    </row>
    <row r="79" spans="1:7" ht="12.75" customHeight="1">
      <c r="A79" s="33"/>
      <c r="B79" s="37"/>
      <c r="C79" s="17"/>
      <c r="D79" s="17"/>
      <c r="E79" s="17"/>
      <c r="F79" s="35"/>
      <c r="G79" s="35"/>
    </row>
    <row r="80" spans="1:7" ht="24.75" customHeight="1">
      <c r="A80" s="33"/>
      <c r="B80" s="34" t="s">
        <v>89</v>
      </c>
      <c r="C80" s="17"/>
      <c r="D80" s="17"/>
      <c r="E80" s="17"/>
      <c r="F80" s="35"/>
      <c r="G80" s="35"/>
    </row>
    <row r="81" spans="1:7" ht="12.75" customHeight="1">
      <c r="A81" s="33" t="s">
        <v>18</v>
      </c>
      <c r="B81" s="36" t="s">
        <v>90</v>
      </c>
      <c r="C81" s="17"/>
      <c r="D81" s="17"/>
      <c r="E81" s="17"/>
      <c r="F81" s="35"/>
      <c r="G81" s="35"/>
    </row>
    <row r="82" spans="1:7" ht="41.25" customHeight="1">
      <c r="A82" s="33"/>
      <c r="B82" s="37" t="s">
        <v>91</v>
      </c>
      <c r="C82" s="17"/>
      <c r="D82" s="17"/>
      <c r="E82" s="17"/>
      <c r="F82" s="35"/>
      <c r="G82" s="35"/>
    </row>
    <row r="83" spans="1:7" ht="12.75" customHeight="1">
      <c r="A83" s="33"/>
      <c r="B83" s="38">
        <v>27</v>
      </c>
      <c r="C83" s="17" t="s">
        <v>69</v>
      </c>
      <c r="D83" s="21">
        <v>0</v>
      </c>
      <c r="E83" s="17"/>
      <c r="F83" s="35">
        <f>B83*D83</f>
        <v>0</v>
      </c>
      <c r="G83" s="35"/>
    </row>
    <row r="84" spans="1:7" ht="12.75" customHeight="1">
      <c r="A84" s="33"/>
      <c r="B84" s="37"/>
      <c r="C84" s="17"/>
      <c r="D84" s="17"/>
      <c r="E84" s="21">
        <v>0</v>
      </c>
      <c r="F84" s="35"/>
      <c r="G84" s="35">
        <v>0</v>
      </c>
    </row>
    <row r="85" spans="1:7" ht="12.75" customHeight="1">
      <c r="A85" s="33"/>
      <c r="B85" s="37"/>
      <c r="C85" s="17"/>
      <c r="D85" s="17"/>
      <c r="E85" s="17"/>
      <c r="F85" s="35"/>
      <c r="G85" s="35"/>
    </row>
    <row r="86" spans="1:7" ht="12.75" customHeight="1">
      <c r="A86" s="33" t="s">
        <v>20</v>
      </c>
      <c r="B86" s="36" t="s">
        <v>92</v>
      </c>
      <c r="C86" s="17"/>
      <c r="D86" s="17"/>
      <c r="E86" s="17"/>
      <c r="F86" s="35"/>
      <c r="G86" s="35"/>
    </row>
    <row r="87" spans="1:7" ht="54" customHeight="1">
      <c r="A87" s="33"/>
      <c r="B87" s="37" t="s">
        <v>93</v>
      </c>
      <c r="C87" s="17"/>
      <c r="D87" s="17"/>
      <c r="E87" s="17"/>
      <c r="F87" s="35"/>
      <c r="G87" s="35"/>
    </row>
    <row r="88" spans="1:7" ht="12.75" customHeight="1">
      <c r="A88" s="33"/>
      <c r="B88" s="38">
        <v>12</v>
      </c>
      <c r="C88" s="17" t="s">
        <v>69</v>
      </c>
      <c r="D88" s="21">
        <v>0</v>
      </c>
      <c r="E88" s="17"/>
      <c r="F88" s="35">
        <f>B88*D88</f>
        <v>0</v>
      </c>
      <c r="G88" s="35"/>
    </row>
    <row r="89" spans="1:7" ht="12.75" customHeight="1">
      <c r="A89" s="33"/>
      <c r="B89" s="37"/>
      <c r="C89" s="17"/>
      <c r="D89" s="17"/>
      <c r="E89" s="21">
        <v>0</v>
      </c>
      <c r="F89" s="35"/>
      <c r="G89" s="35">
        <v>0</v>
      </c>
    </row>
    <row r="90" spans="1:7" ht="12.75" customHeight="1">
      <c r="A90" s="33"/>
      <c r="B90" s="37"/>
      <c r="C90" s="17"/>
      <c r="D90" s="17"/>
      <c r="E90" s="17"/>
      <c r="F90" s="35"/>
      <c r="G90" s="35"/>
    </row>
    <row r="91" spans="1:7" ht="12.75" customHeight="1">
      <c r="A91" s="33" t="s">
        <v>22</v>
      </c>
      <c r="B91" s="36" t="s">
        <v>94</v>
      </c>
      <c r="C91" s="17"/>
      <c r="D91" s="17"/>
      <c r="E91" s="17"/>
      <c r="F91" s="35"/>
      <c r="G91" s="35"/>
    </row>
    <row r="92" spans="1:7" ht="12.75" customHeight="1">
      <c r="A92" s="33"/>
      <c r="B92" s="37" t="s">
        <v>95</v>
      </c>
      <c r="C92" s="17"/>
      <c r="D92" s="17"/>
      <c r="E92" s="17"/>
      <c r="F92" s="35"/>
      <c r="G92" s="35"/>
    </row>
    <row r="93" spans="1:7" ht="12.75" customHeight="1">
      <c r="A93" s="33"/>
      <c r="B93" s="38">
        <v>6</v>
      </c>
      <c r="C93" s="17" t="s">
        <v>62</v>
      </c>
      <c r="D93" s="21">
        <v>0</v>
      </c>
      <c r="E93" s="17"/>
      <c r="F93" s="35">
        <f>B93*D93</f>
        <v>0</v>
      </c>
      <c r="G93" s="35"/>
    </row>
    <row r="94" spans="1:7" ht="12.75" customHeight="1">
      <c r="A94" s="33"/>
      <c r="B94" s="37"/>
      <c r="C94" s="17"/>
      <c r="D94" s="17"/>
      <c r="E94" s="21">
        <v>0</v>
      </c>
      <c r="F94" s="35"/>
      <c r="G94" s="35">
        <v>0</v>
      </c>
    </row>
    <row r="95" spans="1:7" ht="12.75" customHeight="1">
      <c r="A95" s="33"/>
      <c r="B95" s="37"/>
      <c r="C95" s="17"/>
      <c r="D95" s="17"/>
      <c r="E95" s="17"/>
      <c r="F95" s="35"/>
      <c r="G95" s="35"/>
    </row>
    <row r="96" spans="1:7" ht="12.75" customHeight="1">
      <c r="A96" s="33" t="s">
        <v>24</v>
      </c>
      <c r="B96" s="36" t="s">
        <v>96</v>
      </c>
      <c r="C96" s="17"/>
      <c r="D96" s="17"/>
      <c r="E96" s="17"/>
      <c r="F96" s="35"/>
      <c r="G96" s="35"/>
    </row>
    <row r="97" spans="1:7" ht="24.75" customHeight="1">
      <c r="A97" s="33"/>
      <c r="B97" s="37" t="s">
        <v>97</v>
      </c>
      <c r="C97" s="17"/>
      <c r="D97" s="17"/>
      <c r="E97" s="17"/>
      <c r="F97" s="35"/>
      <c r="G97" s="35"/>
    </row>
    <row r="98" spans="1:7" ht="12.75" customHeight="1">
      <c r="A98" s="33"/>
      <c r="B98" s="38">
        <v>3</v>
      </c>
      <c r="C98" s="17" t="s">
        <v>62</v>
      </c>
      <c r="D98" s="21">
        <v>0</v>
      </c>
      <c r="E98" s="17"/>
      <c r="F98" s="35">
        <f>B98*D98</f>
        <v>0</v>
      </c>
      <c r="G98" s="35"/>
    </row>
    <row r="99" spans="1:7" ht="12.75" customHeight="1">
      <c r="A99" s="33"/>
      <c r="B99" s="37"/>
      <c r="C99" s="17"/>
      <c r="D99" s="17"/>
      <c r="E99" s="21">
        <v>0</v>
      </c>
      <c r="F99" s="35"/>
      <c r="G99" s="35">
        <v>0</v>
      </c>
    </row>
    <row r="100" spans="1:7" ht="12.75" customHeight="1">
      <c r="A100" s="33"/>
      <c r="B100" s="37"/>
      <c r="C100" s="17"/>
      <c r="D100" s="17"/>
      <c r="E100" s="17"/>
      <c r="F100" s="35"/>
      <c r="G100" s="35"/>
    </row>
    <row r="101" spans="1:7" ht="12.75" customHeight="1">
      <c r="A101" s="33" t="s">
        <v>26</v>
      </c>
      <c r="B101" s="36" t="s">
        <v>98</v>
      </c>
      <c r="C101" s="17"/>
      <c r="D101" s="17"/>
      <c r="E101" s="17"/>
      <c r="F101" s="35"/>
      <c r="G101" s="35"/>
    </row>
    <row r="102" spans="1:7" ht="24.75" customHeight="1">
      <c r="A102" s="33"/>
      <c r="B102" s="37" t="s">
        <v>99</v>
      </c>
      <c r="C102" s="17"/>
      <c r="D102" s="17"/>
      <c r="E102" s="17"/>
      <c r="F102" s="35"/>
      <c r="G102" s="35"/>
    </row>
    <row r="103" spans="1:7" ht="12.75" customHeight="1">
      <c r="A103" s="33"/>
      <c r="B103" s="37" t="s">
        <v>100</v>
      </c>
      <c r="C103" s="17"/>
      <c r="D103" s="17"/>
      <c r="E103" s="17"/>
      <c r="F103" s="35"/>
      <c r="G103" s="35"/>
    </row>
    <row r="104" spans="1:7" ht="12.75" customHeight="1">
      <c r="A104" s="33"/>
      <c r="B104" s="38">
        <v>3</v>
      </c>
      <c r="C104" s="17" t="s">
        <v>62</v>
      </c>
      <c r="D104" s="21">
        <v>0</v>
      </c>
      <c r="E104" s="17"/>
      <c r="F104" s="35">
        <f>B104*D104</f>
        <v>0</v>
      </c>
      <c r="G104" s="35"/>
    </row>
    <row r="105" spans="1:7" ht="12.75" customHeight="1">
      <c r="A105" s="33"/>
      <c r="B105" s="37"/>
      <c r="C105" s="17"/>
      <c r="D105" s="17"/>
      <c r="E105" s="21">
        <v>0</v>
      </c>
      <c r="F105" s="35"/>
      <c r="G105" s="35">
        <v>0</v>
      </c>
    </row>
    <row r="106" spans="1:7" ht="12.75" customHeight="1">
      <c r="A106" s="33"/>
      <c r="B106" s="37"/>
      <c r="C106" s="17"/>
      <c r="D106" s="17"/>
      <c r="E106" s="17"/>
      <c r="F106" s="35"/>
      <c r="G106" s="35"/>
    </row>
    <row r="107" spans="1:7" ht="12.75" customHeight="1">
      <c r="A107" s="33" t="s">
        <v>28</v>
      </c>
      <c r="B107" s="36" t="s">
        <v>101</v>
      </c>
      <c r="C107" s="17"/>
      <c r="D107" s="17"/>
      <c r="E107" s="17"/>
      <c r="F107" s="35"/>
      <c r="G107" s="35"/>
    </row>
    <row r="108" spans="1:7" ht="68.25" customHeight="1">
      <c r="A108" s="33"/>
      <c r="B108" s="37" t="s">
        <v>102</v>
      </c>
      <c r="C108" s="17"/>
      <c r="D108" s="17"/>
      <c r="E108" s="17"/>
      <c r="F108" s="35"/>
      <c r="G108" s="35"/>
    </row>
    <row r="109" spans="1:7" ht="12.75" customHeight="1">
      <c r="A109" s="33"/>
      <c r="B109" s="37" t="s">
        <v>103</v>
      </c>
      <c r="C109" s="17"/>
      <c r="D109" s="17"/>
      <c r="E109" s="17"/>
      <c r="F109" s="35"/>
      <c r="G109" s="35"/>
    </row>
    <row r="110" spans="1:7" ht="12.75" customHeight="1">
      <c r="A110" s="33"/>
      <c r="B110" s="38">
        <v>6</v>
      </c>
      <c r="C110" s="17" t="s">
        <v>69</v>
      </c>
      <c r="D110" s="21">
        <v>0</v>
      </c>
      <c r="E110" s="17"/>
      <c r="F110" s="35">
        <f>B110*D110</f>
        <v>0</v>
      </c>
      <c r="G110" s="35"/>
    </row>
    <row r="111" spans="1:7" ht="12.75" customHeight="1">
      <c r="A111" s="33"/>
      <c r="B111" s="37"/>
      <c r="C111" s="17"/>
      <c r="D111" s="17"/>
      <c r="E111" s="21">
        <v>0</v>
      </c>
      <c r="F111" s="35"/>
      <c r="G111" s="35">
        <v>0</v>
      </c>
    </row>
    <row r="112" spans="1:7" ht="12.75" customHeight="1">
      <c r="A112" s="33"/>
      <c r="B112" s="37"/>
      <c r="C112" s="17"/>
      <c r="D112" s="17"/>
      <c r="E112" s="17"/>
      <c r="F112" s="35"/>
      <c r="G112" s="35"/>
    </row>
    <row r="113" spans="1:7" ht="12.75" customHeight="1">
      <c r="A113" s="33" t="s">
        <v>30</v>
      </c>
      <c r="B113" s="36" t="s">
        <v>104</v>
      </c>
      <c r="C113" s="17"/>
      <c r="D113" s="17"/>
      <c r="E113" s="17"/>
      <c r="F113" s="35"/>
      <c r="G113" s="35"/>
    </row>
    <row r="114" spans="1:7" ht="66.75" customHeight="1">
      <c r="A114" s="33"/>
      <c r="B114" s="37" t="s">
        <v>105</v>
      </c>
      <c r="C114" s="17"/>
      <c r="D114" s="17"/>
      <c r="E114" s="17"/>
      <c r="F114" s="35"/>
      <c r="G114" s="35"/>
    </row>
    <row r="115" spans="1:7" ht="12.75" customHeight="1">
      <c r="A115" s="33"/>
      <c r="B115" s="37" t="s">
        <v>106</v>
      </c>
      <c r="C115" s="17"/>
      <c r="D115" s="17"/>
      <c r="E115" s="17"/>
      <c r="F115" s="35"/>
      <c r="G115" s="35"/>
    </row>
    <row r="116" spans="1:7" ht="12.75" customHeight="1">
      <c r="A116" s="33"/>
      <c r="B116" s="38">
        <v>9</v>
      </c>
      <c r="C116" s="17" t="s">
        <v>69</v>
      </c>
      <c r="D116" s="21">
        <v>0</v>
      </c>
      <c r="E116" s="17"/>
      <c r="F116" s="35">
        <f>B116*D116</f>
        <v>0</v>
      </c>
      <c r="G116" s="35"/>
    </row>
    <row r="117" spans="1:7" ht="12.75" customHeight="1">
      <c r="A117" s="33"/>
      <c r="B117" s="37"/>
      <c r="C117" s="17"/>
      <c r="D117" s="17"/>
      <c r="E117" s="21">
        <v>0</v>
      </c>
      <c r="F117" s="35"/>
      <c r="G117" s="35">
        <v>0</v>
      </c>
    </row>
    <row r="118" spans="1:7" ht="12.75" customHeight="1">
      <c r="A118" s="33"/>
      <c r="B118" s="37"/>
      <c r="C118" s="17"/>
      <c r="D118" s="17"/>
      <c r="E118" s="17"/>
      <c r="F118" s="35"/>
      <c r="G118" s="35"/>
    </row>
    <row r="119" spans="1:7" ht="12.75" customHeight="1">
      <c r="A119" s="33" t="s">
        <v>32</v>
      </c>
      <c r="B119" s="36" t="s">
        <v>107</v>
      </c>
      <c r="C119" s="17"/>
      <c r="D119" s="17"/>
      <c r="E119" s="17"/>
      <c r="F119" s="35"/>
      <c r="G119" s="35"/>
    </row>
    <row r="120" spans="1:7" ht="69" customHeight="1">
      <c r="A120" s="33"/>
      <c r="B120" s="37" t="s">
        <v>108</v>
      </c>
      <c r="C120" s="17"/>
      <c r="D120" s="17"/>
      <c r="E120" s="17"/>
      <c r="F120" s="35"/>
      <c r="G120" s="35"/>
    </row>
    <row r="121" spans="1:7" ht="12.75" customHeight="1">
      <c r="A121" s="33"/>
      <c r="B121" s="37" t="s">
        <v>109</v>
      </c>
      <c r="C121" s="17"/>
      <c r="D121" s="17"/>
      <c r="E121" s="17"/>
      <c r="F121" s="35"/>
      <c r="G121" s="35"/>
    </row>
    <row r="122" spans="1:7" ht="12.75" customHeight="1">
      <c r="A122" s="33"/>
      <c r="B122" s="38">
        <v>50</v>
      </c>
      <c r="C122" s="17" t="s">
        <v>69</v>
      </c>
      <c r="D122" s="21">
        <v>0</v>
      </c>
      <c r="E122" s="17"/>
      <c r="F122" s="35">
        <f>B122*D122</f>
        <v>0</v>
      </c>
      <c r="G122" s="35"/>
    </row>
    <row r="123" spans="1:7" ht="12.75" customHeight="1">
      <c r="A123" s="33"/>
      <c r="B123" s="37"/>
      <c r="C123" s="17"/>
      <c r="D123" s="17"/>
      <c r="E123" s="21">
        <v>0</v>
      </c>
      <c r="F123" s="35"/>
      <c r="G123" s="35">
        <v>0</v>
      </c>
    </row>
    <row r="124" spans="1:7" ht="12.75" customHeight="1">
      <c r="A124" s="33"/>
      <c r="B124" s="37"/>
      <c r="C124" s="17"/>
      <c r="D124" s="17"/>
      <c r="E124" s="17"/>
      <c r="F124" s="35"/>
      <c r="G124" s="35"/>
    </row>
    <row r="125" spans="1:7" ht="12.75" customHeight="1">
      <c r="A125" s="33" t="s">
        <v>34</v>
      </c>
      <c r="B125" s="36" t="s">
        <v>110</v>
      </c>
      <c r="C125" s="17"/>
      <c r="D125" s="17"/>
      <c r="E125" s="17"/>
      <c r="F125" s="35"/>
      <c r="G125" s="35"/>
    </row>
    <row r="126" spans="1:7" ht="48.75" customHeight="1">
      <c r="A126" s="33"/>
      <c r="B126" s="37" t="s">
        <v>111</v>
      </c>
      <c r="C126" s="17"/>
      <c r="D126" s="17"/>
      <c r="E126" s="17"/>
      <c r="F126" s="35"/>
      <c r="G126" s="35"/>
    </row>
    <row r="127" spans="1:7" ht="12.75" customHeight="1">
      <c r="A127" s="33"/>
      <c r="B127" s="37" t="s">
        <v>112</v>
      </c>
      <c r="C127" s="17"/>
      <c r="D127" s="17"/>
      <c r="E127" s="17"/>
      <c r="F127" s="35"/>
      <c r="G127" s="35"/>
    </row>
    <row r="128" spans="1:7" ht="12.75" customHeight="1">
      <c r="A128" s="33"/>
      <c r="B128" s="38">
        <v>9</v>
      </c>
      <c r="C128" s="17" t="s">
        <v>69</v>
      </c>
      <c r="D128" s="21">
        <v>0</v>
      </c>
      <c r="E128" s="17"/>
      <c r="F128" s="35">
        <f>B128*D128</f>
        <v>0</v>
      </c>
      <c r="G128" s="35"/>
    </row>
    <row r="129" spans="1:7" ht="12.75" customHeight="1">
      <c r="A129" s="33"/>
      <c r="B129" s="37"/>
      <c r="C129" s="17"/>
      <c r="D129" s="17"/>
      <c r="E129" s="21">
        <v>0</v>
      </c>
      <c r="F129" s="35"/>
      <c r="G129" s="35">
        <v>0</v>
      </c>
    </row>
    <row r="130" spans="1:7" ht="12.75" customHeight="1">
      <c r="A130" s="33"/>
      <c r="B130" s="37"/>
      <c r="C130" s="17"/>
      <c r="D130" s="17"/>
      <c r="E130" s="17"/>
      <c r="F130" s="35"/>
      <c r="G130" s="35"/>
    </row>
    <row r="131" spans="1:7" ht="12.75" customHeight="1">
      <c r="A131" s="33" t="s">
        <v>36</v>
      </c>
      <c r="B131" s="36" t="s">
        <v>113</v>
      </c>
      <c r="C131" s="17"/>
      <c r="D131" s="17"/>
      <c r="E131" s="17"/>
      <c r="F131" s="35"/>
      <c r="G131" s="35"/>
    </row>
    <row r="132" spans="1:7" ht="67.5" customHeight="1">
      <c r="A132" s="33"/>
      <c r="B132" s="37" t="s">
        <v>114</v>
      </c>
      <c r="C132" s="17"/>
      <c r="D132" s="17"/>
      <c r="E132" s="17"/>
      <c r="F132" s="35"/>
      <c r="G132" s="35"/>
    </row>
    <row r="133" spans="1:7" ht="12.75" customHeight="1">
      <c r="A133" s="33"/>
      <c r="B133" s="37" t="s">
        <v>115</v>
      </c>
      <c r="C133" s="17"/>
      <c r="D133" s="17"/>
      <c r="E133" s="17"/>
      <c r="F133" s="35"/>
      <c r="G133" s="35"/>
    </row>
    <row r="134" spans="1:7" ht="12.75" customHeight="1">
      <c r="A134" s="33"/>
      <c r="B134" s="38">
        <v>4</v>
      </c>
      <c r="C134" s="17" t="s">
        <v>69</v>
      </c>
      <c r="D134" s="21">
        <v>0</v>
      </c>
      <c r="E134" s="17"/>
      <c r="F134" s="35">
        <f>B134*D134</f>
        <v>0</v>
      </c>
      <c r="G134" s="35"/>
    </row>
    <row r="135" spans="1:7" ht="12.75" customHeight="1">
      <c r="A135" s="33"/>
      <c r="B135" s="37"/>
      <c r="C135" s="17"/>
      <c r="D135" s="17"/>
      <c r="E135" s="21">
        <v>0</v>
      </c>
      <c r="F135" s="35"/>
      <c r="G135" s="35">
        <v>0</v>
      </c>
    </row>
    <row r="136" spans="1:7" ht="12.75" customHeight="1">
      <c r="A136" s="33"/>
      <c r="B136" s="37"/>
      <c r="C136" s="17"/>
      <c r="D136" s="17"/>
      <c r="E136" s="17"/>
      <c r="F136" s="35"/>
      <c r="G136" s="35"/>
    </row>
    <row r="137" spans="1:7" ht="12.75" customHeight="1">
      <c r="A137" s="33" t="s">
        <v>38</v>
      </c>
      <c r="B137" s="36" t="s">
        <v>116</v>
      </c>
      <c r="C137" s="17"/>
      <c r="D137" s="17"/>
      <c r="E137" s="17"/>
      <c r="F137" s="35"/>
      <c r="G137" s="35"/>
    </row>
    <row r="138" spans="1:7" ht="66" customHeight="1">
      <c r="A138" s="33"/>
      <c r="B138" s="37" t="s">
        <v>117</v>
      </c>
      <c r="C138" s="17"/>
      <c r="D138" s="17"/>
      <c r="E138" s="17"/>
      <c r="F138" s="35"/>
      <c r="G138" s="35"/>
    </row>
    <row r="139" spans="1:7" ht="12.75" customHeight="1">
      <c r="A139" s="33"/>
      <c r="B139" s="37" t="s">
        <v>118</v>
      </c>
      <c r="C139" s="17"/>
      <c r="D139" s="17"/>
      <c r="E139" s="17"/>
      <c r="F139" s="35"/>
      <c r="G139" s="35"/>
    </row>
    <row r="140" spans="1:7" ht="12.75" customHeight="1">
      <c r="A140" s="33"/>
      <c r="B140" s="38">
        <v>26</v>
      </c>
      <c r="C140" s="17" t="s">
        <v>69</v>
      </c>
      <c r="D140" s="21">
        <v>0</v>
      </c>
      <c r="E140" s="17"/>
      <c r="F140" s="35">
        <f>B140*D140</f>
        <v>0</v>
      </c>
      <c r="G140" s="35"/>
    </row>
    <row r="141" spans="1:7" ht="12.75" customHeight="1">
      <c r="A141" s="33"/>
      <c r="B141" s="37"/>
      <c r="C141" s="17"/>
      <c r="D141" s="17"/>
      <c r="E141" s="21">
        <v>0</v>
      </c>
      <c r="F141" s="35"/>
      <c r="G141" s="35">
        <v>0</v>
      </c>
    </row>
    <row r="142" spans="1:7" ht="12.75" customHeight="1">
      <c r="A142" s="33"/>
      <c r="B142" s="37"/>
      <c r="C142" s="17"/>
      <c r="D142" s="17"/>
      <c r="E142" s="17"/>
      <c r="F142" s="35"/>
      <c r="G142" s="35"/>
    </row>
    <row r="143" spans="1:7" ht="12.75" customHeight="1">
      <c r="A143" s="33" t="s">
        <v>40</v>
      </c>
      <c r="B143" s="36" t="s">
        <v>119</v>
      </c>
      <c r="C143" s="17"/>
      <c r="D143" s="17"/>
      <c r="E143" s="17"/>
      <c r="F143" s="35"/>
      <c r="G143" s="35"/>
    </row>
    <row r="144" spans="1:7" ht="67.5" customHeight="1">
      <c r="A144" s="33"/>
      <c r="B144" s="37" t="s">
        <v>120</v>
      </c>
      <c r="C144" s="17"/>
      <c r="D144" s="17"/>
      <c r="E144" s="17"/>
      <c r="F144" s="35"/>
      <c r="G144" s="35"/>
    </row>
    <row r="145" spans="1:7" ht="12.75" customHeight="1">
      <c r="A145" s="33"/>
      <c r="B145" s="37" t="s">
        <v>121</v>
      </c>
      <c r="C145" s="17"/>
      <c r="D145" s="17"/>
      <c r="E145" s="17"/>
      <c r="F145" s="35"/>
      <c r="G145" s="35"/>
    </row>
    <row r="146" spans="1:7" ht="12.75" customHeight="1">
      <c r="A146" s="33"/>
      <c r="B146" s="38">
        <v>8</v>
      </c>
      <c r="C146" s="17" t="s">
        <v>69</v>
      </c>
      <c r="D146" s="21">
        <v>0</v>
      </c>
      <c r="E146" s="17"/>
      <c r="F146" s="35">
        <f>B146*D146</f>
        <v>0</v>
      </c>
      <c r="G146" s="35"/>
    </row>
    <row r="147" spans="1:7" ht="12.75" customHeight="1">
      <c r="A147" s="33"/>
      <c r="B147" s="37"/>
      <c r="C147" s="17"/>
      <c r="D147" s="17"/>
      <c r="E147" s="21">
        <v>0</v>
      </c>
      <c r="F147" s="35"/>
      <c r="G147" s="35">
        <v>0</v>
      </c>
    </row>
    <row r="148" spans="1:7" ht="12.75" customHeight="1">
      <c r="A148" s="33"/>
      <c r="B148" s="37"/>
      <c r="C148" s="17"/>
      <c r="D148" s="17"/>
      <c r="E148" s="17"/>
      <c r="F148" s="35"/>
      <c r="G148" s="35"/>
    </row>
    <row r="149" spans="1:7" ht="12.75" customHeight="1">
      <c r="A149" s="33" t="s">
        <v>42</v>
      </c>
      <c r="B149" s="36" t="s">
        <v>122</v>
      </c>
      <c r="C149" s="17"/>
      <c r="D149" s="17"/>
      <c r="E149" s="17"/>
      <c r="F149" s="35"/>
      <c r="G149" s="35"/>
    </row>
    <row r="150" spans="1:7" ht="48.75" customHeight="1">
      <c r="A150" s="33"/>
      <c r="B150" s="37" t="s">
        <v>123</v>
      </c>
      <c r="C150" s="17"/>
      <c r="D150" s="17"/>
      <c r="E150" s="17"/>
      <c r="F150" s="35"/>
      <c r="G150" s="35"/>
    </row>
    <row r="151" spans="1:7" ht="12.75" customHeight="1">
      <c r="A151" s="33"/>
      <c r="B151" s="37" t="s">
        <v>124</v>
      </c>
      <c r="C151" s="17"/>
      <c r="D151" s="17"/>
      <c r="E151" s="17"/>
      <c r="F151" s="35"/>
      <c r="G151" s="35"/>
    </row>
    <row r="152" spans="1:7" ht="12.75" customHeight="1">
      <c r="A152" s="33"/>
      <c r="B152" s="38">
        <v>2</v>
      </c>
      <c r="C152" s="17" t="s">
        <v>62</v>
      </c>
      <c r="D152" s="21">
        <v>0</v>
      </c>
      <c r="E152" s="17"/>
      <c r="F152" s="35">
        <f>B152*D152</f>
        <v>0</v>
      </c>
      <c r="G152" s="35"/>
    </row>
    <row r="153" spans="1:7" ht="12.75" customHeight="1">
      <c r="A153" s="33"/>
      <c r="B153" s="37"/>
      <c r="C153" s="17"/>
      <c r="D153" s="17"/>
      <c r="E153" s="21">
        <v>0</v>
      </c>
      <c r="F153" s="35"/>
      <c r="G153" s="35">
        <v>0</v>
      </c>
    </row>
    <row r="154" spans="1:7" ht="12.75" customHeight="1">
      <c r="A154" s="33"/>
      <c r="B154" s="37"/>
      <c r="C154" s="17"/>
      <c r="D154" s="17"/>
      <c r="E154" s="17"/>
      <c r="F154" s="35"/>
      <c r="G154" s="35"/>
    </row>
    <row r="155" spans="1:7" ht="12.75" customHeight="1">
      <c r="A155" s="33" t="s">
        <v>125</v>
      </c>
      <c r="B155" s="36" t="s">
        <v>126</v>
      </c>
      <c r="C155" s="17"/>
      <c r="D155" s="17"/>
      <c r="E155" s="17"/>
      <c r="F155" s="35"/>
      <c r="G155" s="35"/>
    </row>
    <row r="156" spans="1:7" ht="55.5" customHeight="1">
      <c r="A156" s="33"/>
      <c r="B156" s="37" t="s">
        <v>127</v>
      </c>
      <c r="C156" s="17"/>
      <c r="D156" s="17"/>
      <c r="E156" s="17"/>
      <c r="F156" s="35"/>
      <c r="G156" s="35"/>
    </row>
    <row r="157" spans="1:7" ht="12.75" customHeight="1">
      <c r="A157" s="33"/>
      <c r="B157" s="37" t="s">
        <v>128</v>
      </c>
      <c r="C157" s="17"/>
      <c r="D157" s="17"/>
      <c r="E157" s="17"/>
      <c r="F157" s="35"/>
      <c r="G157" s="35"/>
    </row>
    <row r="158" spans="1:7" ht="12.75" customHeight="1">
      <c r="A158" s="33"/>
      <c r="B158" s="38">
        <v>12</v>
      </c>
      <c r="C158" s="17" t="s">
        <v>62</v>
      </c>
      <c r="D158" s="21">
        <v>0</v>
      </c>
      <c r="E158" s="17"/>
      <c r="F158" s="35">
        <f>B158*D158</f>
        <v>0</v>
      </c>
      <c r="G158" s="35"/>
    </row>
    <row r="159" spans="1:7" ht="12.75" customHeight="1">
      <c r="A159" s="33"/>
      <c r="B159" s="37"/>
      <c r="C159" s="17"/>
      <c r="D159" s="17"/>
      <c r="E159" s="21">
        <v>0</v>
      </c>
      <c r="F159" s="35"/>
      <c r="G159" s="35">
        <v>0</v>
      </c>
    </row>
    <row r="160" spans="1:7" ht="12.75" customHeight="1">
      <c r="A160" s="33"/>
      <c r="B160" s="37"/>
      <c r="C160" s="17"/>
      <c r="D160" s="17"/>
      <c r="E160" s="17"/>
      <c r="F160" s="35"/>
      <c r="G160" s="35"/>
    </row>
    <row r="161" spans="1:7" ht="12.75" customHeight="1">
      <c r="A161" s="33" t="s">
        <v>129</v>
      </c>
      <c r="B161" s="36" t="s">
        <v>130</v>
      </c>
      <c r="C161" s="17"/>
      <c r="D161" s="17"/>
      <c r="E161" s="17"/>
      <c r="F161" s="35"/>
      <c r="G161" s="35"/>
    </row>
    <row r="162" spans="1:7" ht="44.25" customHeight="1">
      <c r="A162" s="33"/>
      <c r="B162" s="37" t="s">
        <v>131</v>
      </c>
      <c r="C162" s="17"/>
      <c r="D162" s="17"/>
      <c r="E162" s="17"/>
      <c r="F162" s="35"/>
      <c r="G162" s="35"/>
    </row>
    <row r="163" spans="1:7" ht="12.75" customHeight="1">
      <c r="A163" s="33"/>
      <c r="B163" s="37" t="s">
        <v>132</v>
      </c>
      <c r="C163" s="17"/>
      <c r="D163" s="17"/>
      <c r="E163" s="17"/>
      <c r="F163" s="35"/>
      <c r="G163" s="35"/>
    </row>
    <row r="164" spans="1:7" ht="12.75" customHeight="1">
      <c r="A164" s="33"/>
      <c r="B164" s="38">
        <v>3</v>
      </c>
      <c r="C164" s="17" t="s">
        <v>62</v>
      </c>
      <c r="D164" s="21">
        <v>0</v>
      </c>
      <c r="E164" s="17"/>
      <c r="F164" s="35">
        <f>B164*D164</f>
        <v>0</v>
      </c>
      <c r="G164" s="35"/>
    </row>
    <row r="165" spans="1:7" ht="12.75" customHeight="1">
      <c r="A165" s="33"/>
      <c r="B165" s="37"/>
      <c r="C165" s="17"/>
      <c r="D165" s="17"/>
      <c r="E165" s="21">
        <v>0</v>
      </c>
      <c r="F165" s="35"/>
      <c r="G165" s="35">
        <v>0</v>
      </c>
    </row>
    <row r="166" spans="1:7" ht="12.75" customHeight="1">
      <c r="A166" s="33"/>
      <c r="B166" s="37"/>
      <c r="C166" s="17"/>
      <c r="D166" s="17"/>
      <c r="E166" s="17"/>
      <c r="F166" s="35"/>
      <c r="G166" s="35"/>
    </row>
    <row r="167" spans="1:7" ht="12.75" customHeight="1">
      <c r="A167" s="33" t="s">
        <v>133</v>
      </c>
      <c r="B167" s="36" t="s">
        <v>134</v>
      </c>
      <c r="C167" s="17"/>
      <c r="D167" s="17"/>
      <c r="E167" s="17"/>
      <c r="F167" s="35"/>
      <c r="G167" s="35"/>
    </row>
    <row r="168" spans="1:7" ht="43.5" customHeight="1">
      <c r="A168" s="33"/>
      <c r="B168" s="37" t="s">
        <v>135</v>
      </c>
      <c r="C168" s="17"/>
      <c r="D168" s="17"/>
      <c r="E168" s="17"/>
      <c r="F168" s="35"/>
      <c r="G168" s="35"/>
    </row>
    <row r="169" spans="1:7" ht="12.75" customHeight="1">
      <c r="A169" s="33"/>
      <c r="B169" s="37" t="s">
        <v>136</v>
      </c>
      <c r="C169" s="17"/>
      <c r="D169" s="17"/>
      <c r="E169" s="17"/>
      <c r="F169" s="35"/>
      <c r="G169" s="35"/>
    </row>
    <row r="170" spans="1:7" ht="12.75" customHeight="1">
      <c r="A170" s="33"/>
      <c r="B170" s="38">
        <v>2</v>
      </c>
      <c r="C170" s="17" t="s">
        <v>62</v>
      </c>
      <c r="D170" s="21">
        <v>0</v>
      </c>
      <c r="E170" s="17"/>
      <c r="F170" s="35">
        <f>B170*D170</f>
        <v>0</v>
      </c>
      <c r="G170" s="35"/>
    </row>
    <row r="171" spans="1:7" ht="12.75" customHeight="1">
      <c r="A171" s="33"/>
      <c r="B171" s="37"/>
      <c r="C171" s="17"/>
      <c r="D171" s="17"/>
      <c r="E171" s="21">
        <v>0</v>
      </c>
      <c r="F171" s="35"/>
      <c r="G171" s="35">
        <v>0</v>
      </c>
    </row>
    <row r="172" spans="1:7" ht="12.75" customHeight="1">
      <c r="A172" s="33"/>
      <c r="B172" s="37"/>
      <c r="C172" s="17"/>
      <c r="D172" s="17"/>
      <c r="E172" s="17"/>
      <c r="F172" s="35"/>
      <c r="G172" s="35"/>
    </row>
    <row r="173" spans="1:7" ht="12.75" customHeight="1">
      <c r="A173" s="33" t="s">
        <v>137</v>
      </c>
      <c r="B173" s="36" t="s">
        <v>138</v>
      </c>
      <c r="C173" s="17"/>
      <c r="D173" s="17"/>
      <c r="E173" s="17"/>
      <c r="F173" s="35"/>
      <c r="G173" s="35"/>
    </row>
    <row r="174" spans="1:7" ht="68.25" customHeight="1">
      <c r="A174" s="33"/>
      <c r="B174" s="37" t="s">
        <v>139</v>
      </c>
      <c r="C174" s="17"/>
      <c r="D174" s="17"/>
      <c r="E174" s="17"/>
      <c r="F174" s="35"/>
      <c r="G174" s="35"/>
    </row>
    <row r="175" spans="1:7" ht="12.75" customHeight="1">
      <c r="A175" s="33"/>
      <c r="B175" s="37" t="s">
        <v>140</v>
      </c>
      <c r="C175" s="17"/>
      <c r="D175" s="17"/>
      <c r="E175" s="17"/>
      <c r="F175" s="35"/>
      <c r="G175" s="35"/>
    </row>
    <row r="176" spans="1:7" ht="12.75" customHeight="1">
      <c r="A176" s="33"/>
      <c r="B176" s="38">
        <v>5</v>
      </c>
      <c r="C176" s="17" t="s">
        <v>62</v>
      </c>
      <c r="D176" s="21">
        <v>0</v>
      </c>
      <c r="E176" s="17"/>
      <c r="F176" s="35">
        <f>B176*D176</f>
        <v>0</v>
      </c>
      <c r="G176" s="35"/>
    </row>
    <row r="177" spans="1:7" ht="12.75" customHeight="1">
      <c r="A177" s="33"/>
      <c r="B177" s="37"/>
      <c r="C177" s="17"/>
      <c r="D177" s="17"/>
      <c r="E177" s="21">
        <v>0</v>
      </c>
      <c r="F177" s="35"/>
      <c r="G177" s="35">
        <v>0</v>
      </c>
    </row>
    <row r="178" spans="1:7" ht="12.75" customHeight="1">
      <c r="A178" s="33"/>
      <c r="B178" s="37"/>
      <c r="C178" s="17"/>
      <c r="D178" s="17"/>
      <c r="E178" s="17"/>
      <c r="F178" s="35"/>
      <c r="G178" s="35"/>
    </row>
    <row r="179" spans="1:7" ht="12.75" customHeight="1">
      <c r="A179" s="33" t="s">
        <v>141</v>
      </c>
      <c r="B179" s="36" t="s">
        <v>142</v>
      </c>
      <c r="C179" s="17"/>
      <c r="D179" s="17"/>
      <c r="E179" s="17"/>
      <c r="F179" s="35"/>
      <c r="G179" s="35"/>
    </row>
    <row r="180" spans="1:7" ht="45" customHeight="1">
      <c r="A180" s="33"/>
      <c r="B180" s="37" t="s">
        <v>143</v>
      </c>
      <c r="C180" s="17"/>
      <c r="D180" s="17"/>
      <c r="E180" s="17"/>
      <c r="F180" s="35"/>
      <c r="G180" s="35"/>
    </row>
    <row r="181" spans="1:7" ht="12.75" customHeight="1">
      <c r="A181" s="33"/>
      <c r="B181" s="37" t="s">
        <v>144</v>
      </c>
      <c r="C181" s="17"/>
      <c r="D181" s="17"/>
      <c r="E181" s="17"/>
      <c r="F181" s="35"/>
      <c r="G181" s="35"/>
    </row>
    <row r="182" spans="1:7" ht="12.75" customHeight="1">
      <c r="A182" s="33"/>
      <c r="B182" s="38">
        <v>1</v>
      </c>
      <c r="C182" s="17" t="s">
        <v>62</v>
      </c>
      <c r="D182" s="21">
        <v>0</v>
      </c>
      <c r="E182" s="17"/>
      <c r="F182" s="35">
        <f>B182*D182</f>
        <v>0</v>
      </c>
      <c r="G182" s="35"/>
    </row>
    <row r="183" spans="1:7" ht="12.75" customHeight="1">
      <c r="A183" s="33"/>
      <c r="B183" s="37"/>
      <c r="C183" s="17"/>
      <c r="D183" s="17"/>
      <c r="E183" s="21">
        <v>0</v>
      </c>
      <c r="F183" s="35"/>
      <c r="G183" s="35">
        <v>0</v>
      </c>
    </row>
    <row r="184" spans="1:7" ht="12.75" customHeight="1">
      <c r="A184" s="33"/>
      <c r="B184" s="37"/>
      <c r="C184" s="17"/>
      <c r="D184" s="17"/>
      <c r="E184" s="17"/>
      <c r="F184" s="35"/>
      <c r="G184" s="35"/>
    </row>
    <row r="185" spans="1:7" ht="12.75" customHeight="1">
      <c r="A185" s="33" t="s">
        <v>145</v>
      </c>
      <c r="B185" s="36" t="s">
        <v>146</v>
      </c>
      <c r="C185" s="17"/>
      <c r="D185" s="17"/>
      <c r="E185" s="17"/>
      <c r="F185" s="35"/>
      <c r="G185" s="35"/>
    </row>
    <row r="186" spans="1:7" ht="45" customHeight="1">
      <c r="A186" s="33"/>
      <c r="B186" s="37" t="s">
        <v>147</v>
      </c>
      <c r="C186" s="17"/>
      <c r="D186" s="17"/>
      <c r="E186" s="17"/>
      <c r="F186" s="35"/>
      <c r="G186" s="35"/>
    </row>
    <row r="187" spans="1:7" ht="12.75" customHeight="1">
      <c r="A187" s="33"/>
      <c r="B187" s="37" t="s">
        <v>148</v>
      </c>
      <c r="C187" s="17"/>
      <c r="D187" s="17"/>
      <c r="E187" s="17"/>
      <c r="F187" s="35"/>
      <c r="G187" s="35"/>
    </row>
    <row r="188" spans="1:7" ht="12.75" customHeight="1">
      <c r="A188" s="33"/>
      <c r="B188" s="38">
        <v>2</v>
      </c>
      <c r="C188" s="17" t="s">
        <v>62</v>
      </c>
      <c r="D188" s="21">
        <v>0</v>
      </c>
      <c r="E188" s="17"/>
      <c r="F188" s="35">
        <f>B188*D188</f>
        <v>0</v>
      </c>
      <c r="G188" s="35"/>
    </row>
    <row r="189" spans="1:7" ht="12.75" customHeight="1">
      <c r="A189" s="33"/>
      <c r="B189" s="37"/>
      <c r="C189" s="17"/>
      <c r="D189" s="17"/>
      <c r="E189" s="21">
        <v>0</v>
      </c>
      <c r="F189" s="35"/>
      <c r="G189" s="35">
        <v>0</v>
      </c>
    </row>
    <row r="190" spans="1:7" ht="12.75" customHeight="1">
      <c r="A190" s="33"/>
      <c r="B190" s="37"/>
      <c r="C190" s="17"/>
      <c r="D190" s="17"/>
      <c r="E190" s="17"/>
      <c r="F190" s="35"/>
      <c r="G190" s="35"/>
    </row>
    <row r="191" spans="1:7" ht="12.75" customHeight="1">
      <c r="A191" s="33" t="s">
        <v>149</v>
      </c>
      <c r="B191" s="36" t="s">
        <v>150</v>
      </c>
      <c r="C191" s="17"/>
      <c r="D191" s="17"/>
      <c r="E191" s="17"/>
      <c r="F191" s="35"/>
      <c r="G191" s="35"/>
    </row>
    <row r="192" spans="1:7" ht="27" customHeight="1">
      <c r="A192" s="33"/>
      <c r="B192" s="37" t="s">
        <v>151</v>
      </c>
      <c r="C192" s="17"/>
      <c r="D192" s="17"/>
      <c r="E192" s="17"/>
      <c r="F192" s="35"/>
      <c r="G192" s="35"/>
    </row>
    <row r="193" spans="1:7" ht="12.75" customHeight="1">
      <c r="A193" s="33"/>
      <c r="B193" s="37" t="s">
        <v>152</v>
      </c>
      <c r="C193" s="17"/>
      <c r="D193" s="17"/>
      <c r="E193" s="17"/>
      <c r="F193" s="35"/>
      <c r="G193" s="35"/>
    </row>
    <row r="194" spans="1:7" ht="12.75" customHeight="1">
      <c r="A194" s="33"/>
      <c r="B194" s="38">
        <v>6</v>
      </c>
      <c r="C194" s="17" t="s">
        <v>62</v>
      </c>
      <c r="D194" s="21">
        <v>0</v>
      </c>
      <c r="E194" s="17"/>
      <c r="F194" s="35">
        <f>B194*D194</f>
        <v>0</v>
      </c>
      <c r="G194" s="35"/>
    </row>
    <row r="195" spans="1:7" ht="12.75" customHeight="1">
      <c r="A195" s="33"/>
      <c r="B195" s="37"/>
      <c r="C195" s="17"/>
      <c r="D195" s="17"/>
      <c r="E195" s="21">
        <v>0</v>
      </c>
      <c r="F195" s="35"/>
      <c r="G195" s="35">
        <v>0</v>
      </c>
    </row>
    <row r="196" spans="1:7" ht="12.75" customHeight="1">
      <c r="A196" s="33"/>
      <c r="B196" s="37"/>
      <c r="C196" s="17"/>
      <c r="D196" s="17"/>
      <c r="E196" s="17"/>
      <c r="F196" s="35"/>
      <c r="G196" s="35"/>
    </row>
    <row r="197" spans="1:7" ht="12.75" customHeight="1">
      <c r="A197" s="33" t="s">
        <v>153</v>
      </c>
      <c r="B197" s="36" t="s">
        <v>154</v>
      </c>
      <c r="C197" s="17"/>
      <c r="D197" s="17"/>
      <c r="E197" s="17"/>
      <c r="F197" s="35"/>
      <c r="G197" s="35"/>
    </row>
    <row r="198" spans="1:7" ht="81.75" customHeight="1">
      <c r="A198" s="33"/>
      <c r="B198" s="37" t="s">
        <v>155</v>
      </c>
      <c r="C198" s="17"/>
      <c r="D198" s="17"/>
      <c r="E198" s="17"/>
      <c r="F198" s="35"/>
      <c r="G198" s="35"/>
    </row>
    <row r="199" spans="1:7" ht="12.75" customHeight="1">
      <c r="A199" s="33"/>
      <c r="B199" s="37" t="s">
        <v>156</v>
      </c>
      <c r="C199" s="17"/>
      <c r="D199" s="17"/>
      <c r="E199" s="17"/>
      <c r="F199" s="35"/>
      <c r="G199" s="35"/>
    </row>
    <row r="200" spans="1:7" ht="12.75" customHeight="1">
      <c r="A200" s="33"/>
      <c r="B200" s="38">
        <v>1</v>
      </c>
      <c r="C200" s="17" t="s">
        <v>62</v>
      </c>
      <c r="D200" s="21">
        <v>0</v>
      </c>
      <c r="E200" s="17"/>
      <c r="F200" s="35">
        <f>B200*D200</f>
        <v>0</v>
      </c>
      <c r="G200" s="35"/>
    </row>
    <row r="201" spans="1:7" ht="12.75" customHeight="1">
      <c r="A201" s="33"/>
      <c r="B201" s="37"/>
      <c r="C201" s="17"/>
      <c r="D201" s="17"/>
      <c r="E201" s="21">
        <v>0</v>
      </c>
      <c r="F201" s="35"/>
      <c r="G201" s="35">
        <v>0</v>
      </c>
    </row>
    <row r="202" spans="1:7" ht="12.75" customHeight="1">
      <c r="A202" s="33"/>
      <c r="B202" s="37"/>
      <c r="C202" s="17"/>
      <c r="D202" s="17"/>
      <c r="E202" s="17"/>
      <c r="F202" s="35"/>
      <c r="G202" s="35"/>
    </row>
    <row r="203" spans="1:7" ht="12.75" customHeight="1">
      <c r="A203" s="33" t="s">
        <v>157</v>
      </c>
      <c r="B203" s="36" t="s">
        <v>158</v>
      </c>
      <c r="C203" s="17"/>
      <c r="D203" s="17"/>
      <c r="E203" s="17"/>
      <c r="F203" s="35"/>
      <c r="G203" s="35"/>
    </row>
    <row r="204" spans="1:7" ht="32.25" customHeight="1">
      <c r="A204" s="33"/>
      <c r="B204" s="37" t="s">
        <v>159</v>
      </c>
      <c r="C204" s="17"/>
      <c r="D204" s="17"/>
      <c r="E204" s="17"/>
      <c r="F204" s="35"/>
      <c r="G204" s="35"/>
    </row>
    <row r="205" spans="1:7" ht="12.75" customHeight="1">
      <c r="A205" s="33"/>
      <c r="B205" s="37" t="s">
        <v>160</v>
      </c>
      <c r="C205" s="17"/>
      <c r="D205" s="17"/>
      <c r="E205" s="17"/>
      <c r="F205" s="35"/>
      <c r="G205" s="35"/>
    </row>
    <row r="206" spans="1:7" ht="12.75" customHeight="1">
      <c r="A206" s="33"/>
      <c r="B206" s="38">
        <v>1</v>
      </c>
      <c r="C206" s="17" t="s">
        <v>62</v>
      </c>
      <c r="D206" s="21">
        <v>0</v>
      </c>
      <c r="E206" s="17"/>
      <c r="F206" s="35">
        <f>B206*D206</f>
        <v>0</v>
      </c>
      <c r="G206" s="35"/>
    </row>
    <row r="207" spans="1:7" ht="12.75" customHeight="1">
      <c r="A207" s="33"/>
      <c r="B207" s="37"/>
      <c r="C207" s="17"/>
      <c r="D207" s="17"/>
      <c r="E207" s="21">
        <v>0</v>
      </c>
      <c r="F207" s="35"/>
      <c r="G207" s="35">
        <v>0</v>
      </c>
    </row>
    <row r="208" spans="1:7" ht="12.75" customHeight="1">
      <c r="A208" s="33"/>
      <c r="B208" s="37"/>
      <c r="C208" s="17"/>
      <c r="D208" s="17"/>
      <c r="E208" s="17"/>
      <c r="F208" s="35"/>
      <c r="G208" s="35"/>
    </row>
    <row r="209" spans="1:7" ht="12.75" customHeight="1">
      <c r="A209" s="33" t="s">
        <v>161</v>
      </c>
      <c r="B209" s="36" t="s">
        <v>162</v>
      </c>
      <c r="C209" s="17"/>
      <c r="D209" s="17"/>
      <c r="E209" s="17"/>
      <c r="F209" s="35"/>
      <c r="G209" s="35"/>
    </row>
    <row r="210" spans="1:7" ht="43.5" customHeight="1">
      <c r="A210" s="33"/>
      <c r="B210" s="37" t="s">
        <v>163</v>
      </c>
      <c r="C210" s="17"/>
      <c r="D210" s="17"/>
      <c r="E210" s="17"/>
      <c r="F210" s="35"/>
      <c r="G210" s="35"/>
    </row>
    <row r="211" spans="1:7" ht="24.75" customHeight="1">
      <c r="A211" s="33"/>
      <c r="B211" s="37" t="s">
        <v>164</v>
      </c>
      <c r="C211" s="17"/>
      <c r="D211" s="17"/>
      <c r="E211" s="17"/>
      <c r="F211" s="35"/>
      <c r="G211" s="35"/>
    </row>
    <row r="212" spans="1:7" ht="12.75" customHeight="1">
      <c r="A212" s="33"/>
      <c r="B212" s="38">
        <v>2</v>
      </c>
      <c r="C212" s="17" t="s">
        <v>62</v>
      </c>
      <c r="D212" s="21">
        <v>0</v>
      </c>
      <c r="E212" s="17"/>
      <c r="F212" s="35">
        <f>B212*D212</f>
        <v>0</v>
      </c>
      <c r="G212" s="35"/>
    </row>
    <row r="213" spans="1:7" ht="12.75" customHeight="1">
      <c r="A213" s="33"/>
      <c r="B213" s="37"/>
      <c r="C213" s="17"/>
      <c r="D213" s="17"/>
      <c r="E213" s="21">
        <v>0</v>
      </c>
      <c r="F213" s="35"/>
      <c r="G213" s="35">
        <v>0</v>
      </c>
    </row>
    <row r="214" spans="1:7" ht="12.75" customHeight="1">
      <c r="A214" s="33"/>
      <c r="B214" s="37"/>
      <c r="C214" s="17"/>
      <c r="D214" s="17"/>
      <c r="E214" s="17"/>
      <c r="F214" s="35"/>
      <c r="G214" s="35"/>
    </row>
    <row r="215" spans="1:7" ht="12.75" customHeight="1">
      <c r="A215" s="33" t="s">
        <v>165</v>
      </c>
      <c r="B215" s="36" t="s">
        <v>166</v>
      </c>
      <c r="C215" s="17"/>
      <c r="D215" s="17"/>
      <c r="E215" s="17"/>
      <c r="F215" s="35"/>
      <c r="G215" s="35"/>
    </row>
    <row r="216" spans="1:7" ht="36.75" customHeight="1">
      <c r="A216" s="33"/>
      <c r="B216" s="37" t="s">
        <v>167</v>
      </c>
      <c r="C216" s="17"/>
      <c r="D216" s="17"/>
      <c r="E216" s="17"/>
      <c r="F216" s="35"/>
      <c r="G216" s="35"/>
    </row>
    <row r="217" spans="1:7" ht="12.75" customHeight="1">
      <c r="A217" s="33"/>
      <c r="B217" s="37" t="s">
        <v>168</v>
      </c>
      <c r="C217" s="17"/>
      <c r="D217" s="17"/>
      <c r="E217" s="17"/>
      <c r="F217" s="35"/>
      <c r="G217" s="35"/>
    </row>
    <row r="218" spans="1:7" ht="12.75" customHeight="1">
      <c r="A218" s="33"/>
      <c r="B218" s="38">
        <v>2</v>
      </c>
      <c r="C218" s="17" t="s">
        <v>62</v>
      </c>
      <c r="D218" s="21">
        <v>0</v>
      </c>
      <c r="E218" s="17"/>
      <c r="F218" s="35">
        <f>B218*D218</f>
        <v>0</v>
      </c>
      <c r="G218" s="35"/>
    </row>
    <row r="219" spans="1:7" ht="12.75" customHeight="1">
      <c r="A219" s="33"/>
      <c r="B219" s="37"/>
      <c r="C219" s="17"/>
      <c r="D219" s="17"/>
      <c r="E219" s="21">
        <v>0</v>
      </c>
      <c r="F219" s="35"/>
      <c r="G219" s="35">
        <v>0</v>
      </c>
    </row>
    <row r="220" spans="1:7" ht="12.75" customHeight="1">
      <c r="A220" s="33"/>
      <c r="B220" s="37"/>
      <c r="C220" s="17"/>
      <c r="D220" s="17"/>
      <c r="E220" s="17"/>
      <c r="F220" s="35"/>
      <c r="G220" s="35"/>
    </row>
    <row r="221" spans="1:7" ht="12.75" customHeight="1">
      <c r="A221" s="33" t="s">
        <v>169</v>
      </c>
      <c r="B221" s="36" t="s">
        <v>170</v>
      </c>
      <c r="C221" s="17"/>
      <c r="D221" s="17"/>
      <c r="E221" s="17"/>
      <c r="F221" s="35"/>
      <c r="G221" s="35"/>
    </row>
    <row r="222" spans="1:7" ht="29.25" customHeight="1">
      <c r="A222" s="33"/>
      <c r="B222" s="37" t="s">
        <v>171</v>
      </c>
      <c r="C222" s="17"/>
      <c r="D222" s="17"/>
      <c r="E222" s="17"/>
      <c r="F222" s="35"/>
      <c r="G222" s="35"/>
    </row>
    <row r="223" spans="1:7" ht="12.75" customHeight="1">
      <c r="A223" s="33"/>
      <c r="B223" s="37" t="s">
        <v>172</v>
      </c>
      <c r="C223" s="17"/>
      <c r="D223" s="17"/>
      <c r="E223" s="17"/>
      <c r="F223" s="35"/>
      <c r="G223" s="35"/>
    </row>
    <row r="224" spans="1:7" ht="12.75" customHeight="1">
      <c r="A224" s="33"/>
      <c r="B224" s="38">
        <v>22</v>
      </c>
      <c r="C224" s="17" t="s">
        <v>62</v>
      </c>
      <c r="D224" s="21">
        <v>0</v>
      </c>
      <c r="E224" s="17"/>
      <c r="F224" s="35">
        <f>B224*D224</f>
        <v>0</v>
      </c>
      <c r="G224" s="35"/>
    </row>
    <row r="225" spans="1:7" ht="12.75" customHeight="1">
      <c r="A225" s="33"/>
      <c r="B225" s="37"/>
      <c r="C225" s="17"/>
      <c r="D225" s="17"/>
      <c r="E225" s="21">
        <v>0</v>
      </c>
      <c r="F225" s="35"/>
      <c r="G225" s="35">
        <v>0</v>
      </c>
    </row>
    <row r="226" spans="1:7" ht="12.75" customHeight="1">
      <c r="A226" s="33"/>
      <c r="B226" s="37"/>
      <c r="C226" s="17"/>
      <c r="D226" s="17"/>
      <c r="E226" s="17"/>
      <c r="F226" s="35"/>
      <c r="G226" s="35"/>
    </row>
    <row r="227" spans="1:7" ht="12.75" customHeight="1">
      <c r="A227" s="33" t="s">
        <v>173</v>
      </c>
      <c r="B227" s="36" t="s">
        <v>170</v>
      </c>
      <c r="C227" s="17"/>
      <c r="D227" s="17"/>
      <c r="E227" s="17"/>
      <c r="F227" s="35"/>
      <c r="G227" s="35"/>
    </row>
    <row r="228" spans="1:7" ht="30" customHeight="1">
      <c r="A228" s="33"/>
      <c r="B228" s="37" t="s">
        <v>171</v>
      </c>
      <c r="C228" s="17"/>
      <c r="D228" s="17"/>
      <c r="E228" s="17"/>
      <c r="F228" s="35"/>
      <c r="G228" s="35"/>
    </row>
    <row r="229" spans="1:7" ht="12.75" customHeight="1">
      <c r="A229" s="33"/>
      <c r="B229" s="37" t="s">
        <v>174</v>
      </c>
      <c r="C229" s="17"/>
      <c r="D229" s="17"/>
      <c r="E229" s="17"/>
      <c r="F229" s="35"/>
      <c r="G229" s="35"/>
    </row>
    <row r="230" spans="1:7" ht="12.75" customHeight="1">
      <c r="A230" s="33"/>
      <c r="B230" s="38">
        <v>4</v>
      </c>
      <c r="C230" s="17" t="s">
        <v>62</v>
      </c>
      <c r="D230" s="21">
        <v>0</v>
      </c>
      <c r="E230" s="17"/>
      <c r="F230" s="35">
        <f>B230*D230</f>
        <v>0</v>
      </c>
      <c r="G230" s="35"/>
    </row>
    <row r="231" spans="1:7" ht="12.75" customHeight="1">
      <c r="A231" s="33"/>
      <c r="B231" s="37"/>
      <c r="C231" s="17"/>
      <c r="D231" s="17"/>
      <c r="E231" s="21">
        <v>0</v>
      </c>
      <c r="F231" s="35"/>
      <c r="G231" s="35">
        <v>0</v>
      </c>
    </row>
    <row r="232" spans="1:7" ht="12.75" customHeight="1">
      <c r="A232" s="33"/>
      <c r="B232" s="37"/>
      <c r="C232" s="17"/>
      <c r="D232" s="17"/>
      <c r="E232" s="17"/>
      <c r="F232" s="35"/>
      <c r="G232" s="35"/>
    </row>
    <row r="233" spans="1:7" ht="12.75" customHeight="1">
      <c r="A233" s="33" t="s">
        <v>175</v>
      </c>
      <c r="B233" s="36" t="s">
        <v>176</v>
      </c>
      <c r="C233" s="17"/>
      <c r="D233" s="17"/>
      <c r="E233" s="17"/>
      <c r="F233" s="35"/>
      <c r="G233" s="35"/>
    </row>
    <row r="234" spans="1:7" ht="28.5" customHeight="1">
      <c r="A234" s="33"/>
      <c r="B234" s="37" t="s">
        <v>177</v>
      </c>
      <c r="C234" s="17"/>
      <c r="D234" s="17"/>
      <c r="E234" s="17"/>
      <c r="F234" s="35"/>
      <c r="G234" s="35"/>
    </row>
    <row r="235" spans="1:7" ht="12.75" customHeight="1">
      <c r="A235" s="33"/>
      <c r="B235" s="37" t="s">
        <v>178</v>
      </c>
      <c r="C235" s="17"/>
      <c r="D235" s="17"/>
      <c r="E235" s="17"/>
      <c r="F235" s="35"/>
      <c r="G235" s="35"/>
    </row>
    <row r="236" spans="1:7" ht="12.75" customHeight="1">
      <c r="A236" s="33"/>
      <c r="B236" s="38">
        <v>18</v>
      </c>
      <c r="C236" s="17" t="s">
        <v>62</v>
      </c>
      <c r="D236" s="21">
        <v>0</v>
      </c>
      <c r="E236" s="17"/>
      <c r="F236" s="35">
        <f>B236*D236</f>
        <v>0</v>
      </c>
      <c r="G236" s="35"/>
    </row>
    <row r="237" spans="1:7" ht="12.75" customHeight="1">
      <c r="A237" s="33"/>
      <c r="B237" s="37"/>
      <c r="C237" s="17"/>
      <c r="D237" s="17"/>
      <c r="E237" s="21">
        <v>0</v>
      </c>
      <c r="F237" s="35"/>
      <c r="G237" s="35">
        <v>0</v>
      </c>
    </row>
    <row r="238" spans="1:7" ht="12.75" customHeight="1">
      <c r="A238" s="33"/>
      <c r="B238" s="37"/>
      <c r="C238" s="17"/>
      <c r="D238" s="17"/>
      <c r="E238" s="17"/>
      <c r="F238" s="35"/>
      <c r="G238" s="35"/>
    </row>
    <row r="239" spans="1:7" ht="12.75" customHeight="1">
      <c r="A239" s="33" t="s">
        <v>179</v>
      </c>
      <c r="B239" s="36" t="s">
        <v>180</v>
      </c>
      <c r="C239" s="17"/>
      <c r="D239" s="17"/>
      <c r="E239" s="17"/>
      <c r="F239" s="35"/>
      <c r="G239" s="35"/>
    </row>
    <row r="240" spans="1:7" ht="30.75" customHeight="1">
      <c r="A240" s="33"/>
      <c r="B240" s="37" t="s">
        <v>181</v>
      </c>
      <c r="C240" s="17"/>
      <c r="D240" s="17"/>
      <c r="E240" s="17"/>
      <c r="F240" s="35"/>
      <c r="G240" s="35"/>
    </row>
    <row r="241" spans="1:7" ht="12.75" customHeight="1">
      <c r="A241" s="33"/>
      <c r="B241" s="37" t="s">
        <v>182</v>
      </c>
      <c r="C241" s="17"/>
      <c r="D241" s="17"/>
      <c r="E241" s="17"/>
      <c r="F241" s="35"/>
      <c r="G241" s="35"/>
    </row>
    <row r="242" spans="1:7" ht="12.75" customHeight="1">
      <c r="A242" s="33"/>
      <c r="B242" s="38">
        <v>6</v>
      </c>
      <c r="C242" s="17" t="s">
        <v>62</v>
      </c>
      <c r="D242" s="21">
        <v>0</v>
      </c>
      <c r="E242" s="17"/>
      <c r="F242" s="35">
        <f>B242*D242</f>
        <v>0</v>
      </c>
      <c r="G242" s="35"/>
    </row>
    <row r="243" spans="1:7" ht="12.75" customHeight="1">
      <c r="A243" s="33"/>
      <c r="B243" s="37"/>
      <c r="C243" s="17"/>
      <c r="D243" s="17"/>
      <c r="E243" s="21">
        <v>0</v>
      </c>
      <c r="F243" s="35"/>
      <c r="G243" s="35">
        <v>0</v>
      </c>
    </row>
    <row r="244" spans="1:7" ht="12.75" customHeight="1">
      <c r="A244" s="33"/>
      <c r="B244" s="37"/>
      <c r="C244" s="17"/>
      <c r="D244" s="17"/>
      <c r="E244" s="17"/>
      <c r="F244" s="35"/>
      <c r="G244" s="35"/>
    </row>
    <row r="245" spans="1:7" ht="12.75" customHeight="1">
      <c r="A245" s="33" t="s">
        <v>183</v>
      </c>
      <c r="B245" s="36" t="s">
        <v>180</v>
      </c>
      <c r="C245" s="17"/>
      <c r="D245" s="17"/>
      <c r="E245" s="17"/>
      <c r="F245" s="35"/>
      <c r="G245" s="35"/>
    </row>
    <row r="246" spans="1:7" ht="27.75" customHeight="1">
      <c r="A246" s="33"/>
      <c r="B246" s="37" t="s">
        <v>181</v>
      </c>
      <c r="C246" s="17"/>
      <c r="D246" s="17"/>
      <c r="E246" s="17"/>
      <c r="F246" s="35"/>
      <c r="G246" s="35"/>
    </row>
    <row r="247" spans="1:7" ht="12.75" customHeight="1">
      <c r="A247" s="33"/>
      <c r="B247" s="37" t="s">
        <v>184</v>
      </c>
      <c r="C247" s="17"/>
      <c r="D247" s="17"/>
      <c r="E247" s="17"/>
      <c r="F247" s="35"/>
      <c r="G247" s="35"/>
    </row>
    <row r="248" spans="1:7" ht="12.75" customHeight="1">
      <c r="A248" s="33"/>
      <c r="B248" s="38">
        <v>2</v>
      </c>
      <c r="C248" s="17" t="s">
        <v>62</v>
      </c>
      <c r="D248" s="21">
        <v>0</v>
      </c>
      <c r="E248" s="17"/>
      <c r="F248" s="35">
        <f>B248*D248</f>
        <v>0</v>
      </c>
      <c r="G248" s="35"/>
    </row>
    <row r="249" spans="1:7" ht="12.75" customHeight="1">
      <c r="A249" s="33"/>
      <c r="B249" s="37"/>
      <c r="C249" s="17"/>
      <c r="D249" s="17"/>
      <c r="E249" s="21">
        <v>0</v>
      </c>
      <c r="F249" s="35"/>
      <c r="G249" s="35">
        <v>0</v>
      </c>
    </row>
    <row r="250" spans="1:7" ht="12.75" customHeight="1">
      <c r="A250" s="33"/>
      <c r="B250" s="37"/>
      <c r="C250" s="17"/>
      <c r="D250" s="17"/>
      <c r="E250" s="17"/>
      <c r="F250" s="35"/>
      <c r="G250" s="35"/>
    </row>
    <row r="251" spans="1:7" ht="12.75" customHeight="1">
      <c r="A251" s="33" t="s">
        <v>185</v>
      </c>
      <c r="B251" s="36" t="s">
        <v>186</v>
      </c>
      <c r="C251" s="17"/>
      <c r="D251" s="17"/>
      <c r="E251" s="17"/>
      <c r="F251" s="35"/>
      <c r="G251" s="35"/>
    </row>
    <row r="252" spans="1:7" ht="28.5" customHeight="1">
      <c r="A252" s="33"/>
      <c r="B252" s="37" t="s">
        <v>181</v>
      </c>
      <c r="C252" s="17"/>
      <c r="D252" s="17"/>
      <c r="E252" s="17"/>
      <c r="F252" s="35"/>
      <c r="G252" s="35"/>
    </row>
    <row r="253" spans="1:7" ht="12.75" customHeight="1">
      <c r="A253" s="33"/>
      <c r="B253" s="37" t="s">
        <v>187</v>
      </c>
      <c r="C253" s="17"/>
      <c r="D253" s="17"/>
      <c r="E253" s="17"/>
      <c r="F253" s="35"/>
      <c r="G253" s="35"/>
    </row>
    <row r="254" spans="1:7" ht="12.75" customHeight="1">
      <c r="A254" s="33"/>
      <c r="B254" s="38">
        <v>1</v>
      </c>
      <c r="C254" s="17" t="s">
        <v>62</v>
      </c>
      <c r="D254" s="21">
        <v>0</v>
      </c>
      <c r="E254" s="17"/>
      <c r="F254" s="35">
        <f>B254*D254</f>
        <v>0</v>
      </c>
      <c r="G254" s="35"/>
    </row>
    <row r="255" spans="1:7" ht="12.75" customHeight="1">
      <c r="A255" s="33"/>
      <c r="B255" s="37"/>
      <c r="C255" s="17"/>
      <c r="D255" s="17"/>
      <c r="E255" s="21">
        <v>0</v>
      </c>
      <c r="F255" s="35"/>
      <c r="G255" s="35">
        <v>0</v>
      </c>
    </row>
    <row r="256" spans="1:7" ht="12.75" customHeight="1">
      <c r="A256" s="33"/>
      <c r="B256" s="37"/>
      <c r="C256" s="17"/>
      <c r="D256" s="17"/>
      <c r="E256" s="17"/>
      <c r="F256" s="35"/>
      <c r="G256" s="35"/>
    </row>
    <row r="257" spans="1:7" ht="12.75" customHeight="1">
      <c r="A257" s="33" t="s">
        <v>188</v>
      </c>
      <c r="B257" s="36" t="s">
        <v>189</v>
      </c>
      <c r="C257" s="17"/>
      <c r="D257" s="17"/>
      <c r="E257" s="17"/>
      <c r="F257" s="35"/>
      <c r="G257" s="35"/>
    </row>
    <row r="258" spans="1:7" ht="28.5" customHeight="1">
      <c r="A258" s="33"/>
      <c r="B258" s="37" t="s">
        <v>181</v>
      </c>
      <c r="C258" s="17"/>
      <c r="D258" s="17"/>
      <c r="E258" s="17"/>
      <c r="F258" s="35"/>
      <c r="G258" s="35"/>
    </row>
    <row r="259" spans="1:7" ht="24.75" customHeight="1">
      <c r="A259" s="33"/>
      <c r="B259" s="37" t="s">
        <v>190</v>
      </c>
      <c r="C259" s="17"/>
      <c r="D259" s="17"/>
      <c r="E259" s="17"/>
      <c r="F259" s="35"/>
      <c r="G259" s="35"/>
    </row>
    <row r="260" spans="1:7" ht="12.75" customHeight="1">
      <c r="A260" s="33"/>
      <c r="B260" s="38">
        <v>5</v>
      </c>
      <c r="C260" s="17" t="s">
        <v>62</v>
      </c>
      <c r="D260" s="21">
        <v>0</v>
      </c>
      <c r="E260" s="17"/>
      <c r="F260" s="35">
        <f>B260*D260</f>
        <v>0</v>
      </c>
      <c r="G260" s="35"/>
    </row>
    <row r="261" spans="1:7" ht="12.75" customHeight="1">
      <c r="A261" s="33"/>
      <c r="B261" s="37"/>
      <c r="C261" s="17"/>
      <c r="D261" s="17"/>
      <c r="E261" s="21">
        <v>0</v>
      </c>
      <c r="F261" s="35"/>
      <c r="G261" s="35">
        <v>0</v>
      </c>
    </row>
    <row r="262" spans="1:7" ht="12.75" customHeight="1">
      <c r="A262" s="33"/>
      <c r="B262" s="37"/>
      <c r="C262" s="17"/>
      <c r="D262" s="17"/>
      <c r="E262" s="17"/>
      <c r="F262" s="35"/>
      <c r="G262" s="35"/>
    </row>
    <row r="263" spans="1:7" ht="12.75" customHeight="1">
      <c r="A263" s="33" t="s">
        <v>191</v>
      </c>
      <c r="B263" s="36" t="s">
        <v>192</v>
      </c>
      <c r="C263" s="17"/>
      <c r="D263" s="17"/>
      <c r="E263" s="17"/>
      <c r="F263" s="35"/>
      <c r="G263" s="35"/>
    </row>
    <row r="264" spans="1:7" ht="28.5" customHeight="1">
      <c r="A264" s="33"/>
      <c r="B264" s="37" t="s">
        <v>193</v>
      </c>
      <c r="C264" s="17"/>
      <c r="D264" s="17"/>
      <c r="E264" s="17"/>
      <c r="F264" s="35"/>
      <c r="G264" s="35"/>
    </row>
    <row r="265" spans="1:7" ht="12.75" customHeight="1">
      <c r="A265" s="33"/>
      <c r="B265" s="37" t="s">
        <v>194</v>
      </c>
      <c r="C265" s="17"/>
      <c r="D265" s="17"/>
      <c r="E265" s="17"/>
      <c r="F265" s="35"/>
      <c r="G265" s="35"/>
    </row>
    <row r="266" spans="1:7" ht="12.75" customHeight="1">
      <c r="A266" s="33"/>
      <c r="B266" s="38">
        <v>16</v>
      </c>
      <c r="C266" s="17" t="s">
        <v>62</v>
      </c>
      <c r="D266" s="21">
        <v>0</v>
      </c>
      <c r="E266" s="17"/>
      <c r="F266" s="35">
        <f>B266*D266</f>
        <v>0</v>
      </c>
      <c r="G266" s="35"/>
    </row>
    <row r="267" spans="1:7" ht="12.75" customHeight="1">
      <c r="A267" s="33"/>
      <c r="B267" s="37"/>
      <c r="C267" s="17"/>
      <c r="D267" s="17"/>
      <c r="E267" s="21">
        <v>0</v>
      </c>
      <c r="F267" s="35"/>
      <c r="G267" s="35">
        <v>0</v>
      </c>
    </row>
    <row r="268" spans="1:7" ht="12.75" customHeight="1">
      <c r="A268" s="33"/>
      <c r="B268" s="37"/>
      <c r="C268" s="17"/>
      <c r="D268" s="17"/>
      <c r="E268" s="17"/>
      <c r="F268" s="35"/>
      <c r="G268" s="35"/>
    </row>
    <row r="269" spans="1:7" ht="12.75" customHeight="1">
      <c r="A269" s="33" t="s">
        <v>195</v>
      </c>
      <c r="B269" s="36" t="s">
        <v>196</v>
      </c>
      <c r="C269" s="17"/>
      <c r="D269" s="17"/>
      <c r="E269" s="17"/>
      <c r="F269" s="35"/>
      <c r="G269" s="35"/>
    </row>
    <row r="270" spans="1:7" ht="52.5" customHeight="1">
      <c r="A270" s="33"/>
      <c r="B270" s="37" t="s">
        <v>197</v>
      </c>
      <c r="C270" s="17"/>
      <c r="D270" s="17"/>
      <c r="E270" s="17"/>
      <c r="F270" s="35"/>
      <c r="G270" s="35"/>
    </row>
    <row r="271" spans="1:7" ht="12.75" customHeight="1">
      <c r="A271" s="33"/>
      <c r="B271" s="37" t="s">
        <v>198</v>
      </c>
      <c r="C271" s="17"/>
      <c r="D271" s="17"/>
      <c r="E271" s="17"/>
      <c r="F271" s="35"/>
      <c r="G271" s="35"/>
    </row>
    <row r="272" spans="1:7" ht="12.75" customHeight="1">
      <c r="A272" s="33"/>
      <c r="B272" s="38">
        <v>5</v>
      </c>
      <c r="C272" s="17" t="s">
        <v>62</v>
      </c>
      <c r="D272" s="21">
        <v>0</v>
      </c>
      <c r="E272" s="17"/>
      <c r="F272" s="35">
        <f>B272*D272</f>
        <v>0</v>
      </c>
      <c r="G272" s="35"/>
    </row>
    <row r="273" spans="1:7" ht="12.75" customHeight="1">
      <c r="A273" s="33"/>
      <c r="B273" s="37"/>
      <c r="C273" s="17"/>
      <c r="D273" s="17"/>
      <c r="E273" s="21">
        <v>0</v>
      </c>
      <c r="F273" s="35"/>
      <c r="G273" s="35">
        <v>0</v>
      </c>
    </row>
    <row r="274" spans="1:7" ht="12.75" customHeight="1">
      <c r="A274" s="33"/>
      <c r="B274" s="37"/>
      <c r="C274" s="17"/>
      <c r="D274" s="17"/>
      <c r="E274" s="17"/>
      <c r="F274" s="35"/>
      <c r="G274" s="35"/>
    </row>
    <row r="275" spans="1:7" ht="12.75" customHeight="1">
      <c r="A275" s="33" t="s">
        <v>199</v>
      </c>
      <c r="B275" s="36" t="s">
        <v>200</v>
      </c>
      <c r="C275" s="17"/>
      <c r="D275" s="17"/>
      <c r="E275" s="17"/>
      <c r="F275" s="35"/>
      <c r="G275" s="35"/>
    </row>
    <row r="276" spans="1:7" ht="54" customHeight="1">
      <c r="A276" s="33"/>
      <c r="B276" s="37" t="s">
        <v>201</v>
      </c>
      <c r="C276" s="17"/>
      <c r="D276" s="17"/>
      <c r="E276" s="17"/>
      <c r="F276" s="35"/>
      <c r="G276" s="35"/>
    </row>
    <row r="277" spans="1:7" ht="12.75" customHeight="1">
      <c r="A277" s="33"/>
      <c r="B277" s="37" t="s">
        <v>202</v>
      </c>
      <c r="C277" s="17"/>
      <c r="D277" s="17"/>
      <c r="E277" s="17"/>
      <c r="F277" s="35"/>
      <c r="G277" s="35"/>
    </row>
    <row r="278" spans="1:7" ht="12.75" customHeight="1">
      <c r="A278" s="33"/>
      <c r="B278" s="38">
        <v>7</v>
      </c>
      <c r="C278" s="17" t="s">
        <v>62</v>
      </c>
      <c r="D278" s="21">
        <v>0</v>
      </c>
      <c r="E278" s="17"/>
      <c r="F278" s="35">
        <v>0</v>
      </c>
      <c r="G278" s="35"/>
    </row>
    <row r="279" spans="1:7" ht="12.75" customHeight="1">
      <c r="A279" s="33"/>
      <c r="B279" s="37"/>
      <c r="C279" s="17"/>
      <c r="D279" s="17"/>
      <c r="E279" s="21">
        <v>0</v>
      </c>
      <c r="F279" s="35"/>
      <c r="G279" s="35">
        <f>B278*E279</f>
        <v>0</v>
      </c>
    </row>
    <row r="280" spans="1:7" ht="12.75" customHeight="1">
      <c r="A280" s="33"/>
      <c r="B280" s="37"/>
      <c r="C280" s="17"/>
      <c r="D280" s="17"/>
      <c r="E280" s="17"/>
      <c r="F280" s="35"/>
      <c r="G280" s="35"/>
    </row>
    <row r="281" spans="1:7" ht="12.75" customHeight="1">
      <c r="A281" s="33" t="s">
        <v>203</v>
      </c>
      <c r="B281" s="36" t="s">
        <v>204</v>
      </c>
      <c r="C281" s="17"/>
      <c r="D281" s="17"/>
      <c r="E281" s="17"/>
      <c r="F281" s="35"/>
      <c r="G281" s="35"/>
    </row>
    <row r="282" spans="1:7" ht="54" customHeight="1">
      <c r="A282" s="33"/>
      <c r="B282" s="37" t="s">
        <v>197</v>
      </c>
      <c r="C282" s="17"/>
      <c r="D282" s="17"/>
      <c r="E282" s="17"/>
      <c r="F282" s="35"/>
      <c r="G282" s="35"/>
    </row>
    <row r="283" spans="1:7" ht="24.75" customHeight="1">
      <c r="A283" s="33"/>
      <c r="B283" s="37" t="s">
        <v>205</v>
      </c>
      <c r="C283" s="17"/>
      <c r="D283" s="17"/>
      <c r="E283" s="17"/>
      <c r="F283" s="35"/>
      <c r="G283" s="35"/>
    </row>
    <row r="284" spans="1:7" ht="12.75" customHeight="1">
      <c r="A284" s="33"/>
      <c r="B284" s="38">
        <v>1</v>
      </c>
      <c r="C284" s="17" t="s">
        <v>62</v>
      </c>
      <c r="D284" s="21">
        <v>0</v>
      </c>
      <c r="E284" s="17"/>
      <c r="F284" s="35">
        <f>B284*D284</f>
        <v>0</v>
      </c>
      <c r="G284" s="35"/>
    </row>
    <row r="285" spans="1:7" ht="12.75" customHeight="1">
      <c r="A285" s="33"/>
      <c r="B285" s="37"/>
      <c r="C285" s="17"/>
      <c r="D285" s="17"/>
      <c r="E285" s="21">
        <v>0</v>
      </c>
      <c r="F285" s="35"/>
      <c r="G285" s="35">
        <v>0</v>
      </c>
    </row>
    <row r="286" spans="1:7" ht="12.75" customHeight="1">
      <c r="A286" s="33"/>
      <c r="B286" s="37"/>
      <c r="C286" s="17"/>
      <c r="D286" s="17"/>
      <c r="E286" s="17"/>
      <c r="F286" s="35"/>
      <c r="G286" s="35"/>
    </row>
    <row r="287" spans="1:7" ht="12.75" customHeight="1">
      <c r="A287" s="33" t="s">
        <v>206</v>
      </c>
      <c r="B287" s="36" t="s">
        <v>207</v>
      </c>
      <c r="C287" s="17"/>
      <c r="D287" s="17"/>
      <c r="E287" s="17"/>
      <c r="F287" s="35"/>
      <c r="G287" s="35"/>
    </row>
    <row r="288" spans="1:7" ht="16.5" customHeight="1">
      <c r="A288" s="33"/>
      <c r="B288" s="37" t="s">
        <v>208</v>
      </c>
      <c r="C288" s="17"/>
      <c r="D288" s="17"/>
      <c r="E288" s="17"/>
      <c r="F288" s="35"/>
      <c r="G288" s="35"/>
    </row>
    <row r="289" spans="1:7" ht="12.75" customHeight="1">
      <c r="A289" s="33"/>
      <c r="B289" s="37" t="s">
        <v>209</v>
      </c>
      <c r="C289" s="17"/>
      <c r="D289" s="17"/>
      <c r="E289" s="17"/>
      <c r="F289" s="35"/>
      <c r="G289" s="35"/>
    </row>
    <row r="290" spans="1:7" ht="12.75" customHeight="1">
      <c r="A290" s="33"/>
      <c r="B290" s="38">
        <v>6</v>
      </c>
      <c r="C290" s="17" t="s">
        <v>62</v>
      </c>
      <c r="D290" s="21">
        <v>0</v>
      </c>
      <c r="E290" s="17"/>
      <c r="F290" s="35">
        <f>B290*D290</f>
        <v>0</v>
      </c>
      <c r="G290" s="35"/>
    </row>
    <row r="291" spans="1:7" ht="12.75" customHeight="1">
      <c r="A291" s="33"/>
      <c r="B291" s="37"/>
      <c r="C291" s="17"/>
      <c r="D291" s="17"/>
      <c r="E291" s="21">
        <v>0</v>
      </c>
      <c r="F291" s="35"/>
      <c r="G291" s="35">
        <f>B290*E291</f>
        <v>0</v>
      </c>
    </row>
    <row r="292" spans="1:7" ht="12.75" customHeight="1">
      <c r="A292" s="33"/>
      <c r="B292" s="37"/>
      <c r="C292" s="17"/>
      <c r="D292" s="17"/>
      <c r="E292" s="17"/>
      <c r="F292" s="35"/>
      <c r="G292" s="35"/>
    </row>
    <row r="293" spans="1:7" ht="12.75" customHeight="1">
      <c r="A293" s="33" t="s">
        <v>210</v>
      </c>
      <c r="B293" s="36" t="s">
        <v>211</v>
      </c>
      <c r="C293" s="17"/>
      <c r="D293" s="17"/>
      <c r="E293" s="17"/>
      <c r="F293" s="35"/>
      <c r="G293" s="35"/>
    </row>
    <row r="294" spans="1:7" ht="16.5" customHeight="1">
      <c r="A294" s="33"/>
      <c r="B294" s="37" t="s">
        <v>212</v>
      </c>
      <c r="C294" s="17"/>
      <c r="D294" s="17"/>
      <c r="E294" s="17"/>
      <c r="F294" s="35"/>
      <c r="G294" s="35"/>
    </row>
    <row r="295" spans="1:7" ht="12.75" customHeight="1">
      <c r="A295" s="33"/>
      <c r="B295" s="37" t="s">
        <v>213</v>
      </c>
      <c r="C295" s="17"/>
      <c r="D295" s="17"/>
      <c r="E295" s="17"/>
      <c r="F295" s="35"/>
      <c r="G295" s="35"/>
    </row>
    <row r="296" spans="1:7" ht="12.75" customHeight="1">
      <c r="A296" s="33"/>
      <c r="B296" s="38">
        <v>3</v>
      </c>
      <c r="C296" s="17" t="s">
        <v>62</v>
      </c>
      <c r="D296" s="21">
        <v>0</v>
      </c>
      <c r="E296" s="17"/>
      <c r="F296" s="35">
        <f>B296*D296</f>
        <v>0</v>
      </c>
      <c r="G296" s="35"/>
    </row>
    <row r="297" spans="1:7" ht="12.75" customHeight="1">
      <c r="A297" s="33"/>
      <c r="B297" s="37"/>
      <c r="C297" s="17"/>
      <c r="D297" s="17"/>
      <c r="E297" s="21">
        <v>0</v>
      </c>
      <c r="F297" s="35"/>
      <c r="G297" s="35">
        <f>B296*E297</f>
        <v>0</v>
      </c>
    </row>
    <row r="298" spans="1:7" ht="12.75" customHeight="1">
      <c r="A298" s="33"/>
      <c r="B298" s="37"/>
      <c r="C298" s="17"/>
      <c r="D298" s="17"/>
      <c r="E298" s="17"/>
      <c r="F298" s="35"/>
      <c r="G298" s="35"/>
    </row>
    <row r="299" spans="1:7" ht="12.75" customHeight="1">
      <c r="A299" s="33" t="s">
        <v>214</v>
      </c>
      <c r="B299" s="36" t="s">
        <v>215</v>
      </c>
      <c r="C299" s="17"/>
      <c r="D299" s="17"/>
      <c r="E299" s="17"/>
      <c r="F299" s="35"/>
      <c r="G299" s="35"/>
    </row>
    <row r="300" spans="1:7" ht="36.75" customHeight="1">
      <c r="A300" s="33"/>
      <c r="B300" s="37" t="s">
        <v>216</v>
      </c>
      <c r="C300" s="17"/>
      <c r="D300" s="17"/>
      <c r="E300" s="17"/>
      <c r="F300" s="35"/>
      <c r="G300" s="35"/>
    </row>
    <row r="301" spans="1:7" ht="12.75" customHeight="1">
      <c r="A301" s="33"/>
      <c r="B301" s="37" t="s">
        <v>217</v>
      </c>
      <c r="C301" s="17"/>
      <c r="D301" s="17"/>
      <c r="E301" s="17"/>
      <c r="F301" s="35"/>
      <c r="G301" s="35"/>
    </row>
    <row r="302" spans="1:7" ht="12.75" customHeight="1">
      <c r="A302" s="33"/>
      <c r="B302" s="38">
        <v>1</v>
      </c>
      <c r="C302" s="17" t="s">
        <v>62</v>
      </c>
      <c r="D302" s="21">
        <v>0</v>
      </c>
      <c r="E302" s="17"/>
      <c r="F302" s="35">
        <f>B302*D302</f>
        <v>0</v>
      </c>
      <c r="G302" s="35"/>
    </row>
    <row r="303" spans="1:7" ht="12.75" customHeight="1">
      <c r="A303" s="33"/>
      <c r="B303" s="37"/>
      <c r="C303" s="17"/>
      <c r="D303" s="17"/>
      <c r="E303" s="21">
        <v>0</v>
      </c>
      <c r="F303" s="35"/>
      <c r="G303" s="35">
        <f>B302*E303</f>
        <v>0</v>
      </c>
    </row>
    <row r="304" spans="1:7" ht="12.75" customHeight="1">
      <c r="A304" s="33"/>
      <c r="B304" s="37"/>
      <c r="C304" s="17"/>
      <c r="D304" s="17"/>
      <c r="E304" s="17"/>
      <c r="F304" s="35"/>
      <c r="G304" s="35"/>
    </row>
    <row r="305" spans="1:7" ht="12.75" customHeight="1">
      <c r="A305" s="33" t="s">
        <v>218</v>
      </c>
      <c r="B305" s="36" t="s">
        <v>219</v>
      </c>
      <c r="C305" s="17"/>
      <c r="D305" s="17"/>
      <c r="E305" s="17"/>
      <c r="F305" s="35"/>
      <c r="G305" s="35"/>
    </row>
    <row r="306" spans="1:7" ht="24.75" customHeight="1">
      <c r="A306" s="33"/>
      <c r="B306" s="37" t="s">
        <v>220</v>
      </c>
      <c r="C306" s="17"/>
      <c r="D306" s="17"/>
      <c r="E306" s="17"/>
      <c r="F306" s="35"/>
      <c r="G306" s="35"/>
    </row>
    <row r="307" spans="1:7" ht="15.75" customHeight="1">
      <c r="A307" s="33"/>
      <c r="B307" s="37" t="s">
        <v>221</v>
      </c>
      <c r="C307" s="17"/>
      <c r="D307" s="17"/>
      <c r="E307" s="17"/>
      <c r="F307" s="35"/>
      <c r="G307" s="35"/>
    </row>
    <row r="308" spans="1:7" ht="12.75" customHeight="1">
      <c r="A308" s="33"/>
      <c r="B308" s="38">
        <v>1</v>
      </c>
      <c r="C308" s="17" t="s">
        <v>62</v>
      </c>
      <c r="D308" s="21">
        <v>0</v>
      </c>
      <c r="E308" s="17"/>
      <c r="F308" s="35">
        <f>B308*D308</f>
        <v>0</v>
      </c>
      <c r="G308" s="35"/>
    </row>
    <row r="309" spans="1:7" ht="12.75" customHeight="1">
      <c r="A309" s="33"/>
      <c r="B309" s="37"/>
      <c r="C309" s="17"/>
      <c r="D309" s="17"/>
      <c r="E309" s="21">
        <v>0</v>
      </c>
      <c r="F309" s="35"/>
      <c r="G309" s="35">
        <f>B308*E309</f>
        <v>0</v>
      </c>
    </row>
    <row r="310" spans="1:7" ht="12.75" customHeight="1">
      <c r="A310" s="33"/>
      <c r="B310" s="37"/>
      <c r="C310" s="17"/>
      <c r="D310" s="17"/>
      <c r="E310" s="17"/>
      <c r="F310" s="35"/>
      <c r="G310" s="35"/>
    </row>
    <row r="311" spans="1:7" ht="12.75" customHeight="1">
      <c r="A311" s="33" t="s">
        <v>222</v>
      </c>
      <c r="B311" s="36" t="s">
        <v>223</v>
      </c>
      <c r="C311" s="17"/>
      <c r="D311" s="17"/>
      <c r="E311" s="17"/>
      <c r="F311" s="35"/>
      <c r="G311" s="35"/>
    </row>
    <row r="312" spans="1:7" ht="30" customHeight="1">
      <c r="A312" s="33"/>
      <c r="B312" s="37" t="s">
        <v>224</v>
      </c>
      <c r="C312" s="17"/>
      <c r="D312" s="17"/>
      <c r="E312" s="17"/>
      <c r="F312" s="35"/>
      <c r="G312" s="35"/>
    </row>
    <row r="313" spans="1:7" ht="12.75" customHeight="1">
      <c r="A313" s="33"/>
      <c r="B313" s="37" t="s">
        <v>225</v>
      </c>
      <c r="C313" s="17"/>
      <c r="D313" s="17"/>
      <c r="E313" s="17"/>
      <c r="F313" s="35"/>
      <c r="G313" s="35"/>
    </row>
    <row r="314" spans="1:7" ht="12.75" customHeight="1">
      <c r="A314" s="33"/>
      <c r="B314" s="38">
        <v>9</v>
      </c>
      <c r="C314" s="17" t="s">
        <v>62</v>
      </c>
      <c r="D314" s="21">
        <v>0</v>
      </c>
      <c r="E314" s="17"/>
      <c r="F314" s="35">
        <f>B314*D314</f>
        <v>0</v>
      </c>
      <c r="G314" s="35"/>
    </row>
    <row r="315" spans="1:7" ht="12.75" customHeight="1">
      <c r="A315" s="33"/>
      <c r="B315" s="37"/>
      <c r="C315" s="17"/>
      <c r="D315" s="17"/>
      <c r="E315" s="21">
        <v>0</v>
      </c>
      <c r="F315" s="35"/>
      <c r="G315" s="35">
        <f>B314*E315</f>
        <v>0</v>
      </c>
    </row>
    <row r="316" spans="1:7" ht="12.75" customHeight="1">
      <c r="A316" s="33"/>
      <c r="B316" s="37"/>
      <c r="C316" s="17"/>
      <c r="D316" s="17"/>
      <c r="E316" s="17"/>
      <c r="F316" s="35"/>
      <c r="G316" s="35"/>
    </row>
    <row r="317" spans="1:7" ht="12.75" customHeight="1">
      <c r="A317" s="33" t="s">
        <v>226</v>
      </c>
      <c r="B317" s="36" t="s">
        <v>227</v>
      </c>
      <c r="C317" s="17"/>
      <c r="D317" s="17"/>
      <c r="E317" s="17"/>
      <c r="F317" s="35"/>
      <c r="G317" s="35"/>
    </row>
    <row r="318" spans="1:7" ht="31.5" customHeight="1">
      <c r="A318" s="33"/>
      <c r="B318" s="37" t="s">
        <v>224</v>
      </c>
      <c r="C318" s="17"/>
      <c r="D318" s="17"/>
      <c r="E318" s="17"/>
      <c r="F318" s="35"/>
      <c r="G318" s="35"/>
    </row>
    <row r="319" spans="1:7" ht="24.75" customHeight="1">
      <c r="A319" s="33"/>
      <c r="B319" s="37" t="s">
        <v>228</v>
      </c>
      <c r="C319" s="17"/>
      <c r="D319" s="17"/>
      <c r="E319" s="17"/>
      <c r="F319" s="35"/>
      <c r="G319" s="35"/>
    </row>
    <row r="320" spans="1:7" ht="12.75" customHeight="1">
      <c r="A320" s="33"/>
      <c r="B320" s="38">
        <v>9</v>
      </c>
      <c r="C320" s="17" t="s">
        <v>62</v>
      </c>
      <c r="D320" s="21">
        <v>0</v>
      </c>
      <c r="E320" s="17"/>
      <c r="F320" s="35">
        <f>B320*D320</f>
        <v>0</v>
      </c>
      <c r="G320" s="35"/>
    </row>
    <row r="321" spans="1:7" ht="12.75" customHeight="1">
      <c r="A321" s="33"/>
      <c r="B321" s="37"/>
      <c r="C321" s="17"/>
      <c r="D321" s="17"/>
      <c r="E321" s="21">
        <v>0</v>
      </c>
      <c r="F321" s="35"/>
      <c r="G321" s="35">
        <f>B320*E321</f>
        <v>0</v>
      </c>
    </row>
    <row r="322" spans="1:7" ht="12.75" customHeight="1">
      <c r="A322" s="33"/>
      <c r="B322" s="37"/>
      <c r="C322" s="17"/>
      <c r="D322" s="17"/>
      <c r="E322" s="17"/>
      <c r="F322" s="35"/>
      <c r="G322" s="35"/>
    </row>
    <row r="323" spans="1:7" ht="12.75" customHeight="1">
      <c r="A323" s="33" t="s">
        <v>229</v>
      </c>
      <c r="B323" s="36" t="s">
        <v>230</v>
      </c>
      <c r="C323" s="17"/>
      <c r="D323" s="17"/>
      <c r="E323" s="17"/>
      <c r="F323" s="35"/>
      <c r="G323" s="35"/>
    </row>
    <row r="324" spans="1:7" ht="30.75" customHeight="1">
      <c r="A324" s="33"/>
      <c r="B324" s="37" t="s">
        <v>224</v>
      </c>
      <c r="C324" s="17"/>
      <c r="D324" s="17"/>
      <c r="E324" s="17"/>
      <c r="F324" s="35"/>
      <c r="G324" s="35"/>
    </row>
    <row r="325" spans="1:7" ht="12.75" customHeight="1">
      <c r="A325" s="33"/>
      <c r="B325" s="37" t="s">
        <v>231</v>
      </c>
      <c r="C325" s="17"/>
      <c r="D325" s="17"/>
      <c r="E325" s="17"/>
      <c r="F325" s="35"/>
      <c r="G325" s="35"/>
    </row>
    <row r="326" spans="1:7" ht="12.75" customHeight="1">
      <c r="A326" s="33"/>
      <c r="B326" s="38">
        <v>2</v>
      </c>
      <c r="C326" s="17" t="s">
        <v>62</v>
      </c>
      <c r="D326" s="21">
        <v>0</v>
      </c>
      <c r="E326" s="17"/>
      <c r="F326" s="35">
        <f>B326*D326</f>
        <v>0</v>
      </c>
      <c r="G326" s="35"/>
    </row>
    <row r="327" spans="1:7" ht="12.75" customHeight="1">
      <c r="A327" s="33"/>
      <c r="B327" s="37"/>
      <c r="C327" s="17"/>
      <c r="D327" s="17"/>
      <c r="E327" s="21">
        <v>0</v>
      </c>
      <c r="F327" s="35"/>
      <c r="G327" s="35">
        <f>B326*E327</f>
        <v>0</v>
      </c>
    </row>
    <row r="328" spans="1:7" ht="12.75" customHeight="1">
      <c r="A328" s="33"/>
      <c r="B328" s="37"/>
      <c r="C328" s="17"/>
      <c r="D328" s="17"/>
      <c r="E328" s="17"/>
      <c r="F328" s="35"/>
      <c r="G328" s="35"/>
    </row>
    <row r="329" spans="1:7" ht="12.75" customHeight="1">
      <c r="A329" s="33" t="s">
        <v>232</v>
      </c>
      <c r="B329" s="36" t="s">
        <v>233</v>
      </c>
      <c r="C329" s="17"/>
      <c r="D329" s="17"/>
      <c r="E329" s="17"/>
      <c r="F329" s="35"/>
      <c r="G329" s="35"/>
    </row>
    <row r="330" spans="1:7" ht="54" customHeight="1">
      <c r="A330" s="33"/>
      <c r="B330" s="37" t="s">
        <v>234</v>
      </c>
      <c r="C330" s="17"/>
      <c r="D330" s="17"/>
      <c r="E330" s="17"/>
      <c r="F330" s="35"/>
      <c r="G330" s="35"/>
    </row>
    <row r="331" spans="1:7" ht="12.75" customHeight="1">
      <c r="A331" s="33"/>
      <c r="B331" s="37" t="s">
        <v>235</v>
      </c>
      <c r="C331" s="17"/>
      <c r="D331" s="17"/>
      <c r="E331" s="17"/>
      <c r="F331" s="35"/>
      <c r="G331" s="35"/>
    </row>
    <row r="332" spans="1:7" ht="12.75" customHeight="1">
      <c r="A332" s="33"/>
      <c r="B332" s="38">
        <v>40</v>
      </c>
      <c r="C332" s="17" t="s">
        <v>69</v>
      </c>
      <c r="D332" s="21">
        <v>0</v>
      </c>
      <c r="E332" s="17"/>
      <c r="F332" s="35">
        <f>B332*D332</f>
        <v>0</v>
      </c>
      <c r="G332" s="35"/>
    </row>
    <row r="333" spans="1:7" ht="12.75" customHeight="1">
      <c r="A333" s="33"/>
      <c r="B333" s="37"/>
      <c r="C333" s="17"/>
      <c r="D333" s="17"/>
      <c r="E333" s="21">
        <v>0</v>
      </c>
      <c r="F333" s="35"/>
      <c r="G333" s="35">
        <f>B332*E333</f>
        <v>0</v>
      </c>
    </row>
    <row r="334" spans="1:7" ht="8.25" customHeight="1">
      <c r="A334" s="33"/>
      <c r="B334" s="37"/>
      <c r="C334" s="17"/>
      <c r="D334" s="17"/>
      <c r="E334" s="17"/>
      <c r="F334" s="35"/>
      <c r="G334" s="35"/>
    </row>
    <row r="335" spans="1:7" ht="12.75" customHeight="1">
      <c r="A335" s="33" t="s">
        <v>236</v>
      </c>
      <c r="B335" s="36" t="s">
        <v>237</v>
      </c>
      <c r="C335" s="17"/>
      <c r="D335" s="17"/>
      <c r="E335" s="17"/>
      <c r="F335" s="35"/>
      <c r="G335" s="35"/>
    </row>
    <row r="336" spans="1:7" ht="54.75" customHeight="1">
      <c r="A336" s="33"/>
      <c r="B336" s="37" t="s">
        <v>238</v>
      </c>
      <c r="C336" s="17"/>
      <c r="D336" s="17"/>
      <c r="E336" s="17"/>
      <c r="F336" s="35"/>
      <c r="G336" s="35"/>
    </row>
    <row r="337" spans="1:7" ht="12.75" customHeight="1">
      <c r="A337" s="33"/>
      <c r="B337" s="37" t="s">
        <v>239</v>
      </c>
      <c r="C337" s="17"/>
      <c r="D337" s="17"/>
      <c r="E337" s="17"/>
      <c r="F337" s="35"/>
      <c r="G337" s="35"/>
    </row>
    <row r="338" spans="1:7" ht="12.75" customHeight="1">
      <c r="A338" s="33"/>
      <c r="B338" s="38">
        <v>20</v>
      </c>
      <c r="C338" s="17" t="s">
        <v>69</v>
      </c>
      <c r="D338" s="21">
        <v>0</v>
      </c>
      <c r="E338" s="17"/>
      <c r="F338" s="35">
        <f>B338*D338</f>
        <v>0</v>
      </c>
      <c r="G338" s="35"/>
    </row>
    <row r="339" spans="1:7" ht="12.75" customHeight="1">
      <c r="A339" s="33"/>
      <c r="B339" s="37"/>
      <c r="C339" s="17"/>
      <c r="D339" s="17"/>
      <c r="E339" s="21">
        <v>0</v>
      </c>
      <c r="F339" s="35"/>
      <c r="G339" s="35">
        <f>B338*E339</f>
        <v>0</v>
      </c>
    </row>
    <row r="340" spans="1:7" ht="12.75" customHeight="1">
      <c r="A340" s="33"/>
      <c r="B340" s="37"/>
      <c r="C340" s="17"/>
      <c r="D340" s="17"/>
      <c r="E340" s="17"/>
      <c r="F340" s="35"/>
      <c r="G340" s="35"/>
    </row>
    <row r="341" spans="1:7" ht="12.75" customHeight="1">
      <c r="A341" s="33" t="s">
        <v>240</v>
      </c>
      <c r="B341" s="36" t="s">
        <v>241</v>
      </c>
      <c r="C341" s="17"/>
      <c r="D341" s="17"/>
      <c r="E341" s="17"/>
      <c r="F341" s="35"/>
      <c r="G341" s="35"/>
    </row>
    <row r="342" spans="1:7" ht="53.25" customHeight="1">
      <c r="A342" s="33"/>
      <c r="B342" s="37" t="s">
        <v>242</v>
      </c>
      <c r="C342" s="17"/>
      <c r="D342" s="17"/>
      <c r="E342" s="17"/>
      <c r="F342" s="35"/>
      <c r="G342" s="35"/>
    </row>
    <row r="343" spans="1:7" ht="12.75" customHeight="1">
      <c r="A343" s="33"/>
      <c r="B343" s="37" t="s">
        <v>243</v>
      </c>
      <c r="C343" s="17"/>
      <c r="D343" s="17"/>
      <c r="E343" s="17"/>
      <c r="F343" s="35"/>
      <c r="G343" s="35"/>
    </row>
    <row r="344" spans="1:7" ht="12.75" customHeight="1">
      <c r="A344" s="33"/>
      <c r="B344" s="38">
        <v>22</v>
      </c>
      <c r="C344" s="17" t="s">
        <v>62</v>
      </c>
      <c r="D344" s="21">
        <v>0</v>
      </c>
      <c r="E344" s="17"/>
      <c r="F344" s="35">
        <f>B344*D344</f>
        <v>0</v>
      </c>
      <c r="G344" s="35"/>
    </row>
    <row r="345" spans="1:7" ht="12.75" customHeight="1">
      <c r="A345" s="33"/>
      <c r="B345" s="37"/>
      <c r="C345" s="17"/>
      <c r="D345" s="17"/>
      <c r="E345" s="21">
        <v>0</v>
      </c>
      <c r="F345" s="35"/>
      <c r="G345" s="35">
        <f>B344*E345</f>
        <v>0</v>
      </c>
    </row>
    <row r="346" spans="1:7" ht="6" customHeight="1">
      <c r="A346" s="33"/>
      <c r="B346" s="37"/>
      <c r="C346" s="17"/>
      <c r="D346" s="17"/>
      <c r="E346" s="17"/>
      <c r="F346" s="35"/>
      <c r="G346" s="35"/>
    </row>
    <row r="347" spans="1:7" ht="12.75" customHeight="1">
      <c r="A347" s="33" t="s">
        <v>244</v>
      </c>
      <c r="B347" s="36" t="s">
        <v>245</v>
      </c>
      <c r="C347" s="17"/>
      <c r="D347" s="17"/>
      <c r="E347" s="17"/>
      <c r="F347" s="35"/>
      <c r="G347" s="35"/>
    </row>
    <row r="348" spans="1:7" ht="42.75" customHeight="1">
      <c r="A348" s="33"/>
      <c r="B348" s="37" t="s">
        <v>246</v>
      </c>
      <c r="C348" s="17"/>
      <c r="D348" s="17"/>
      <c r="E348" s="17"/>
      <c r="F348" s="35"/>
      <c r="G348" s="35"/>
    </row>
    <row r="349" spans="1:7" ht="12.75" customHeight="1">
      <c r="A349" s="33"/>
      <c r="B349" s="37" t="s">
        <v>247</v>
      </c>
      <c r="C349" s="17"/>
      <c r="D349" s="17"/>
      <c r="E349" s="17"/>
      <c r="F349" s="35"/>
      <c r="G349" s="35"/>
    </row>
    <row r="350" spans="1:7" ht="12.75" customHeight="1">
      <c r="A350" s="33"/>
      <c r="B350" s="38">
        <v>4</v>
      </c>
      <c r="C350" s="17" t="s">
        <v>62</v>
      </c>
      <c r="D350" s="21">
        <v>0</v>
      </c>
      <c r="E350" s="17"/>
      <c r="F350" s="35">
        <f>B350*D350</f>
        <v>0</v>
      </c>
      <c r="G350" s="35"/>
    </row>
    <row r="351" spans="1:7" ht="12.75" customHeight="1">
      <c r="A351" s="33"/>
      <c r="B351" s="37"/>
      <c r="C351" s="17"/>
      <c r="D351" s="17"/>
      <c r="E351" s="21">
        <v>0</v>
      </c>
      <c r="F351" s="35"/>
      <c r="G351" s="35">
        <f>B350*E351</f>
        <v>0</v>
      </c>
    </row>
    <row r="352" spans="1:7" ht="12.75" customHeight="1">
      <c r="A352" s="33"/>
      <c r="B352" s="37"/>
      <c r="C352" s="17"/>
      <c r="D352" s="17"/>
      <c r="E352" s="17"/>
      <c r="F352" s="35"/>
      <c r="G352" s="35"/>
    </row>
    <row r="353" spans="1:7" ht="12.75" customHeight="1">
      <c r="A353" s="33" t="s">
        <v>248</v>
      </c>
      <c r="B353" s="36" t="s">
        <v>249</v>
      </c>
      <c r="C353" s="17"/>
      <c r="D353" s="17"/>
      <c r="E353" s="17"/>
      <c r="F353" s="35"/>
      <c r="G353" s="35"/>
    </row>
    <row r="354" spans="1:7" ht="36.75" customHeight="1">
      <c r="A354" s="33"/>
      <c r="B354" s="37" t="s">
        <v>246</v>
      </c>
      <c r="C354" s="17"/>
      <c r="D354" s="17"/>
      <c r="E354" s="17"/>
      <c r="F354" s="35"/>
      <c r="G354" s="35"/>
    </row>
    <row r="355" spans="1:7" ht="12.75" customHeight="1">
      <c r="A355" s="33"/>
      <c r="B355" s="37" t="s">
        <v>250</v>
      </c>
      <c r="C355" s="17"/>
      <c r="D355" s="17"/>
      <c r="E355" s="17"/>
      <c r="F355" s="35"/>
      <c r="G355" s="35"/>
    </row>
    <row r="356" spans="1:7" ht="12.75" customHeight="1">
      <c r="A356" s="33"/>
      <c r="B356" s="38">
        <v>11</v>
      </c>
      <c r="C356" s="17" t="s">
        <v>62</v>
      </c>
      <c r="D356" s="21">
        <v>0</v>
      </c>
      <c r="E356" s="17"/>
      <c r="F356" s="35">
        <f>B356*D356</f>
        <v>0</v>
      </c>
      <c r="G356" s="35"/>
    </row>
    <row r="357" spans="1:7" ht="12.75" customHeight="1">
      <c r="A357" s="33"/>
      <c r="B357" s="37"/>
      <c r="C357" s="17"/>
      <c r="D357" s="17"/>
      <c r="E357" s="21">
        <v>0</v>
      </c>
      <c r="F357" s="35"/>
      <c r="G357" s="35">
        <f>B356*E357</f>
        <v>0</v>
      </c>
    </row>
    <row r="358" spans="1:7" ht="7.5" customHeight="1">
      <c r="A358" s="33"/>
      <c r="B358" s="37"/>
      <c r="C358" s="17"/>
      <c r="D358" s="17"/>
      <c r="E358" s="17"/>
      <c r="F358" s="35"/>
      <c r="G358" s="35"/>
    </row>
    <row r="359" spans="1:7" ht="12.75" customHeight="1">
      <c r="A359" s="33" t="s">
        <v>251</v>
      </c>
      <c r="B359" s="36" t="s">
        <v>252</v>
      </c>
      <c r="C359" s="17"/>
      <c r="D359" s="17"/>
      <c r="E359" s="17"/>
      <c r="F359" s="35"/>
      <c r="G359" s="35"/>
    </row>
    <row r="360" spans="1:7" ht="45" customHeight="1">
      <c r="A360" s="33"/>
      <c r="B360" s="37" t="s">
        <v>253</v>
      </c>
      <c r="C360" s="17"/>
      <c r="D360" s="17"/>
      <c r="E360" s="17"/>
      <c r="F360" s="35"/>
      <c r="G360" s="35"/>
    </row>
    <row r="361" spans="1:7" ht="12.75" customHeight="1">
      <c r="A361" s="33"/>
      <c r="B361" s="37" t="s">
        <v>254</v>
      </c>
      <c r="C361" s="17"/>
      <c r="D361" s="17"/>
      <c r="E361" s="17"/>
      <c r="F361" s="35"/>
      <c r="G361" s="35"/>
    </row>
    <row r="362" spans="1:7" ht="12.75" customHeight="1">
      <c r="A362" s="33"/>
      <c r="B362" s="38">
        <v>8</v>
      </c>
      <c r="C362" s="17" t="s">
        <v>62</v>
      </c>
      <c r="D362" s="21">
        <v>0</v>
      </c>
      <c r="E362" s="17"/>
      <c r="F362" s="35">
        <f>B362*D362</f>
        <v>0</v>
      </c>
      <c r="G362" s="35"/>
    </row>
    <row r="363" spans="1:7" ht="12.75" customHeight="1">
      <c r="A363" s="33"/>
      <c r="B363" s="37"/>
      <c r="C363" s="17"/>
      <c r="D363" s="17"/>
      <c r="E363" s="21">
        <v>0</v>
      </c>
      <c r="F363" s="35"/>
      <c r="G363" s="35">
        <f>B362*E363</f>
        <v>0</v>
      </c>
    </row>
    <row r="364" spans="1:7" ht="12.75" customHeight="1">
      <c r="A364" s="33"/>
      <c r="B364" s="37"/>
      <c r="C364" s="17"/>
      <c r="D364" s="17"/>
      <c r="E364" s="17"/>
      <c r="F364" s="35"/>
      <c r="G364" s="35"/>
    </row>
    <row r="365" spans="1:7" ht="24.75" customHeight="1">
      <c r="A365" s="39"/>
      <c r="B365" s="40" t="s">
        <v>255</v>
      </c>
      <c r="C365" s="41"/>
      <c r="D365" s="41"/>
      <c r="E365" s="41"/>
      <c r="F365" s="42">
        <f>SUM(F81:F364)</f>
        <v>0</v>
      </c>
      <c r="G365" s="42">
        <f>SUM(G81:G364)</f>
        <v>0</v>
      </c>
    </row>
    <row r="366" spans="1:7" ht="12.75" customHeight="1">
      <c r="A366" s="33"/>
      <c r="B366" s="37"/>
      <c r="C366" s="17"/>
      <c r="D366" s="17"/>
      <c r="E366" s="17"/>
      <c r="F366" s="35"/>
      <c r="G366" s="35"/>
    </row>
    <row r="367" spans="1:7" ht="24.75" customHeight="1">
      <c r="A367" s="33"/>
      <c r="B367" s="34" t="s">
        <v>256</v>
      </c>
      <c r="C367" s="17"/>
      <c r="D367" s="17"/>
      <c r="E367" s="17"/>
      <c r="F367" s="35"/>
      <c r="G367" s="35"/>
    </row>
    <row r="368" spans="1:7" ht="12.75" customHeight="1">
      <c r="A368" s="33" t="s">
        <v>18</v>
      </c>
      <c r="B368" s="36" t="s">
        <v>257</v>
      </c>
      <c r="C368" s="17"/>
      <c r="D368" s="17"/>
      <c r="E368" s="17"/>
      <c r="F368" s="35"/>
      <c r="G368" s="35"/>
    </row>
    <row r="369" spans="1:7" ht="24.75" customHeight="1">
      <c r="A369" s="33"/>
      <c r="B369" s="37" t="s">
        <v>258</v>
      </c>
      <c r="C369" s="17"/>
      <c r="D369" s="17"/>
      <c r="E369" s="17"/>
      <c r="F369" s="35"/>
      <c r="G369" s="35"/>
    </row>
    <row r="370" spans="1:7" ht="12.75" customHeight="1">
      <c r="A370" s="33"/>
      <c r="B370" s="37" t="s">
        <v>259</v>
      </c>
      <c r="C370" s="17"/>
      <c r="D370" s="17"/>
      <c r="E370" s="17"/>
      <c r="F370" s="35"/>
      <c r="G370" s="35"/>
    </row>
    <row r="371" spans="1:7" ht="12.75" customHeight="1">
      <c r="A371" s="33"/>
      <c r="B371" s="38">
        <v>3</v>
      </c>
      <c r="C371" s="17" t="s">
        <v>260</v>
      </c>
      <c r="D371" s="21">
        <v>0</v>
      </c>
      <c r="E371" s="17"/>
      <c r="F371" s="35">
        <f>B371*D371</f>
        <v>0</v>
      </c>
      <c r="G371" s="35"/>
    </row>
    <row r="372" spans="1:7" ht="12.75" customHeight="1">
      <c r="A372" s="33"/>
      <c r="B372" s="37"/>
      <c r="C372" s="17"/>
      <c r="D372" s="17"/>
      <c r="E372" s="21">
        <v>0</v>
      </c>
      <c r="F372" s="35"/>
      <c r="G372" s="35">
        <f>B371*E372</f>
        <v>0</v>
      </c>
    </row>
    <row r="373" spans="1:7" ht="9.75" customHeight="1">
      <c r="A373" s="33"/>
      <c r="B373" s="37"/>
      <c r="C373" s="17"/>
      <c r="D373" s="17"/>
      <c r="E373" s="17"/>
      <c r="F373" s="35"/>
      <c r="G373" s="35"/>
    </row>
    <row r="374" spans="1:7" ht="12.75" customHeight="1">
      <c r="A374" s="33" t="s">
        <v>20</v>
      </c>
      <c r="B374" s="36" t="s">
        <v>261</v>
      </c>
      <c r="C374" s="17"/>
      <c r="D374" s="17"/>
      <c r="E374" s="17"/>
      <c r="F374" s="35"/>
      <c r="G374" s="35"/>
    </row>
    <row r="375" spans="1:7" ht="24.75" customHeight="1">
      <c r="A375" s="33"/>
      <c r="B375" s="37" t="s">
        <v>262</v>
      </c>
      <c r="C375" s="17"/>
      <c r="D375" s="17"/>
      <c r="E375" s="17"/>
      <c r="F375" s="35"/>
      <c r="G375" s="35"/>
    </row>
    <row r="376" spans="1:7" ht="12.75" customHeight="1">
      <c r="A376" s="33"/>
      <c r="B376" s="37" t="s">
        <v>263</v>
      </c>
      <c r="C376" s="17"/>
      <c r="D376" s="17"/>
      <c r="E376" s="17"/>
      <c r="F376" s="35"/>
      <c r="G376" s="35"/>
    </row>
    <row r="377" spans="1:7" ht="12.75" customHeight="1">
      <c r="A377" s="33"/>
      <c r="B377" s="38">
        <v>48</v>
      </c>
      <c r="C377" s="17" t="s">
        <v>260</v>
      </c>
      <c r="D377" s="21">
        <v>0</v>
      </c>
      <c r="E377" s="17"/>
      <c r="F377" s="35">
        <f>B377*D377</f>
        <v>0</v>
      </c>
      <c r="G377" s="35"/>
    </row>
    <row r="378" spans="1:7" ht="12.75" customHeight="1">
      <c r="A378" s="33"/>
      <c r="B378" s="37"/>
      <c r="C378" s="17"/>
      <c r="D378" s="17"/>
      <c r="E378" s="21">
        <v>0</v>
      </c>
      <c r="F378" s="35"/>
      <c r="G378" s="35">
        <f>B377*E378</f>
        <v>0</v>
      </c>
    </row>
    <row r="379" spans="1:7" ht="12.75" customHeight="1">
      <c r="A379" s="33"/>
      <c r="B379" s="37"/>
      <c r="C379" s="17"/>
      <c r="D379" s="17"/>
      <c r="E379" s="17"/>
      <c r="F379" s="35"/>
      <c r="G379" s="35"/>
    </row>
    <row r="380" spans="1:7" ht="24.75" customHeight="1">
      <c r="A380" s="39"/>
      <c r="B380" s="40" t="s">
        <v>264</v>
      </c>
      <c r="C380" s="41"/>
      <c r="D380" s="41"/>
      <c r="E380" s="41"/>
      <c r="F380" s="42">
        <f>SUM(F368:F379)</f>
        <v>0</v>
      </c>
      <c r="G380" s="42">
        <f>SUM(G368:G379)</f>
        <v>0</v>
      </c>
    </row>
    <row r="381" spans="1:7" ht="12.75" customHeight="1">
      <c r="A381" s="33"/>
      <c r="B381" s="37"/>
      <c r="C381" s="17"/>
      <c r="D381" s="17"/>
      <c r="E381" s="17"/>
      <c r="F381" s="35"/>
      <c r="G381" s="35"/>
    </row>
    <row r="382" spans="1:7" ht="24.75" customHeight="1">
      <c r="A382" s="33"/>
      <c r="B382" s="34" t="s">
        <v>265</v>
      </c>
      <c r="C382" s="17"/>
      <c r="D382" s="17"/>
      <c r="E382" s="17"/>
      <c r="F382" s="35"/>
      <c r="G382" s="35"/>
    </row>
    <row r="383" spans="1:7" ht="12.75" customHeight="1">
      <c r="A383" s="33" t="s">
        <v>18</v>
      </c>
      <c r="B383" s="36" t="s">
        <v>266</v>
      </c>
      <c r="C383" s="17"/>
      <c r="D383" s="17"/>
      <c r="E383" s="17"/>
      <c r="F383" s="35"/>
      <c r="G383" s="35"/>
    </row>
    <row r="384" spans="1:7" ht="41.25" customHeight="1">
      <c r="A384" s="33"/>
      <c r="B384" s="37" t="s">
        <v>267</v>
      </c>
      <c r="C384" s="17"/>
      <c r="D384" s="17"/>
      <c r="E384" s="17"/>
      <c r="F384" s="35"/>
      <c r="G384" s="35"/>
    </row>
    <row r="385" spans="1:7" ht="12.75" customHeight="1">
      <c r="A385" s="33"/>
      <c r="B385" s="38">
        <v>1</v>
      </c>
      <c r="C385" s="17" t="s">
        <v>268</v>
      </c>
      <c r="D385" s="21">
        <v>0</v>
      </c>
      <c r="E385" s="17"/>
      <c r="F385" s="35">
        <f>B385*D385</f>
        <v>0</v>
      </c>
      <c r="G385" s="35"/>
    </row>
    <row r="386" spans="1:7" ht="12.75" customHeight="1">
      <c r="A386" s="33"/>
      <c r="B386" s="37"/>
      <c r="C386" s="17"/>
      <c r="D386" s="17"/>
      <c r="E386" s="21">
        <v>0</v>
      </c>
      <c r="F386" s="35"/>
      <c r="G386" s="35">
        <f>B385*E386</f>
        <v>0</v>
      </c>
    </row>
    <row r="387" spans="1:7" ht="12.75" customHeight="1">
      <c r="A387" s="33"/>
      <c r="B387" s="37"/>
      <c r="C387" s="17"/>
      <c r="D387" s="17"/>
      <c r="E387" s="17"/>
      <c r="F387" s="35"/>
      <c r="G387" s="35"/>
    </row>
    <row r="388" spans="1:7" ht="24.75" customHeight="1">
      <c r="A388" s="39"/>
      <c r="B388" s="40" t="s">
        <v>269</v>
      </c>
      <c r="C388" s="41"/>
      <c r="D388" s="41"/>
      <c r="E388" s="41"/>
      <c r="F388" s="42">
        <f>SUM(F383:F387)</f>
        <v>0</v>
      </c>
      <c r="G388" s="42">
        <f>SUM(G383:G387)</f>
        <v>0</v>
      </c>
    </row>
    <row r="389" spans="1:7" ht="12.75" customHeight="1">
      <c r="A389" s="33"/>
      <c r="B389" s="37"/>
      <c r="C389" s="17"/>
      <c r="D389" s="17"/>
      <c r="E389" s="17"/>
      <c r="F389" s="35"/>
      <c r="G389" s="35"/>
    </row>
    <row r="390" spans="1:7" ht="12.75" customHeight="1">
      <c r="A390" s="33"/>
      <c r="B390" s="34" t="s">
        <v>270</v>
      </c>
      <c r="C390" s="17"/>
      <c r="D390" s="17"/>
      <c r="E390" s="17"/>
      <c r="F390" s="35"/>
      <c r="G390" s="35"/>
    </row>
    <row r="391" spans="1:7" ht="12.75" customHeight="1">
      <c r="A391" s="33" t="s">
        <v>18</v>
      </c>
      <c r="B391" s="36" t="s">
        <v>271</v>
      </c>
      <c r="C391" s="17"/>
      <c r="D391" s="17"/>
      <c r="E391" s="17"/>
      <c r="F391" s="35"/>
      <c r="G391" s="35"/>
    </row>
    <row r="392" spans="1:7" ht="39" customHeight="1">
      <c r="A392" s="33"/>
      <c r="B392" s="37" t="s">
        <v>272</v>
      </c>
      <c r="C392" s="17"/>
      <c r="D392" s="17"/>
      <c r="E392" s="17"/>
      <c r="F392" s="35"/>
      <c r="G392" s="35"/>
    </row>
    <row r="393" spans="1:7" ht="12.75" customHeight="1">
      <c r="A393" s="33"/>
      <c r="B393" s="38">
        <v>125</v>
      </c>
      <c r="C393" s="17" t="s">
        <v>69</v>
      </c>
      <c r="D393" s="21">
        <v>0</v>
      </c>
      <c r="E393" s="17"/>
      <c r="F393" s="35">
        <f>B393*D393</f>
        <v>0</v>
      </c>
      <c r="G393" s="35"/>
    </row>
    <row r="394" spans="1:7" ht="12.75" customHeight="1">
      <c r="A394" s="33"/>
      <c r="B394" s="37"/>
      <c r="C394" s="17"/>
      <c r="D394" s="17"/>
      <c r="E394" s="21">
        <v>0</v>
      </c>
      <c r="F394" s="35"/>
      <c r="G394" s="35">
        <f>B393*E394</f>
        <v>0</v>
      </c>
    </row>
    <row r="395" spans="1:7" ht="9" customHeight="1">
      <c r="A395" s="33"/>
      <c r="B395" s="37"/>
      <c r="C395" s="17"/>
      <c r="D395" s="17"/>
      <c r="E395" s="17"/>
      <c r="F395" s="35"/>
      <c r="G395" s="35"/>
    </row>
    <row r="396" spans="1:7" ht="12.75" customHeight="1">
      <c r="A396" s="33" t="s">
        <v>20</v>
      </c>
      <c r="B396" s="36" t="s">
        <v>273</v>
      </c>
      <c r="C396" s="17"/>
      <c r="D396" s="17"/>
      <c r="E396" s="17"/>
      <c r="F396" s="35"/>
      <c r="G396" s="35"/>
    </row>
    <row r="397" spans="1:7" ht="24.75" customHeight="1">
      <c r="A397" s="33"/>
      <c r="B397" s="37" t="s">
        <v>274</v>
      </c>
      <c r="C397" s="17"/>
      <c r="D397" s="17"/>
      <c r="E397" s="17"/>
      <c r="F397" s="35"/>
      <c r="G397" s="35"/>
    </row>
    <row r="398" spans="1:7" ht="12.75" customHeight="1">
      <c r="A398" s="33"/>
      <c r="B398" s="38">
        <v>125</v>
      </c>
      <c r="C398" s="17" t="s">
        <v>69</v>
      </c>
      <c r="D398" s="21">
        <v>0</v>
      </c>
      <c r="E398" s="17"/>
      <c r="F398" s="35">
        <f>B398*D398</f>
        <v>0</v>
      </c>
      <c r="G398" s="35"/>
    </row>
    <row r="399" spans="1:7" ht="12.75" customHeight="1">
      <c r="A399" s="33"/>
      <c r="B399" s="37"/>
      <c r="C399" s="17"/>
      <c r="D399" s="17"/>
      <c r="E399" s="21">
        <v>0</v>
      </c>
      <c r="F399" s="35"/>
      <c r="G399" s="35">
        <f>B398*E399</f>
        <v>0</v>
      </c>
    </row>
    <row r="400" spans="1:7" ht="12.75" customHeight="1">
      <c r="A400" s="33"/>
      <c r="B400" s="37"/>
      <c r="C400" s="17"/>
      <c r="D400" s="17"/>
      <c r="E400" s="17"/>
      <c r="F400" s="35"/>
      <c r="G400" s="35"/>
    </row>
    <row r="401" spans="1:7" ht="24.75" customHeight="1">
      <c r="A401" s="39"/>
      <c r="B401" s="40" t="s">
        <v>275</v>
      </c>
      <c r="C401" s="41"/>
      <c r="D401" s="41"/>
      <c r="E401" s="41"/>
      <c r="F401" s="42">
        <f>SUM(F391:F400)</f>
        <v>0</v>
      </c>
      <c r="G401" s="42">
        <f>SUM(G391:G400)</f>
        <v>0</v>
      </c>
    </row>
    <row r="402" spans="1:7" ht="12.75" customHeight="1">
      <c r="A402" s="43"/>
      <c r="B402" s="44"/>
      <c r="C402" s="45"/>
      <c r="D402" s="45"/>
      <c r="E402" s="45"/>
      <c r="F402" s="46"/>
      <c r="G402" s="46"/>
    </row>
    <row r="403" spans="1:7" ht="12.75" customHeight="1">
      <c r="A403" s="47"/>
      <c r="B403" s="44"/>
      <c r="F403" s="48"/>
      <c r="G403" s="48"/>
    </row>
    <row r="404" spans="1:7" ht="12.75" customHeight="1">
      <c r="A404" s="47"/>
      <c r="B404" s="44"/>
      <c r="F404" s="48"/>
      <c r="G404" s="48"/>
    </row>
    <row r="405" spans="1:7" ht="12.75" customHeight="1">
      <c r="A405" s="47"/>
      <c r="B405" s="44"/>
      <c r="F405" s="48"/>
      <c r="G405" s="48"/>
    </row>
    <row r="406" spans="1:7" ht="12.75" customHeight="1">
      <c r="A406" s="47"/>
      <c r="B406" s="44"/>
      <c r="F406" s="48"/>
      <c r="G406" s="48"/>
    </row>
    <row r="407" spans="1:7" ht="12.75" customHeight="1">
      <c r="A407" s="47"/>
      <c r="B407" s="44"/>
      <c r="F407" s="48"/>
      <c r="G407" s="48"/>
    </row>
    <row r="408" spans="1:7" ht="12.75" customHeight="1">
      <c r="A408" s="47"/>
      <c r="B408" s="44"/>
      <c r="F408" s="48"/>
      <c r="G408" s="48"/>
    </row>
    <row r="409" spans="1:7" ht="12.75" customHeight="1">
      <c r="A409" s="47"/>
      <c r="B409" s="44"/>
      <c r="F409" s="48"/>
      <c r="G409" s="48"/>
    </row>
    <row r="410" spans="1:7" ht="12.75" customHeight="1">
      <c r="A410" s="47"/>
      <c r="B410" s="44"/>
      <c r="F410" s="48"/>
      <c r="G410" s="48"/>
    </row>
    <row r="411" spans="1:7" ht="12.75" customHeight="1">
      <c r="A411" s="47"/>
      <c r="B411" s="44"/>
      <c r="F411" s="48"/>
      <c r="G411" s="48"/>
    </row>
    <row r="412" spans="1:7" ht="12.75" customHeight="1">
      <c r="A412" s="47"/>
      <c r="B412" s="44"/>
      <c r="F412" s="48"/>
      <c r="G412" s="48"/>
    </row>
    <row r="413" spans="1:7" ht="12.75" customHeight="1">
      <c r="A413" s="47"/>
      <c r="B413" s="44"/>
      <c r="F413" s="48"/>
      <c r="G413" s="48"/>
    </row>
    <row r="414" spans="1:7" ht="12.75" customHeight="1">
      <c r="A414" s="47"/>
      <c r="B414" s="44"/>
      <c r="F414" s="48"/>
      <c r="G414" s="48"/>
    </row>
    <row r="415" spans="1:7" ht="12.75" customHeight="1">
      <c r="A415" s="47"/>
      <c r="B415" s="44"/>
      <c r="F415" s="48"/>
      <c r="G415" s="48"/>
    </row>
    <row r="416" spans="1:7" ht="12.75" customHeight="1">
      <c r="A416" s="47"/>
      <c r="B416" s="44"/>
      <c r="F416" s="48"/>
      <c r="G416" s="48"/>
    </row>
    <row r="417" spans="1:7" ht="12.75" customHeight="1">
      <c r="A417" s="47"/>
      <c r="B417" s="44"/>
      <c r="F417" s="48"/>
      <c r="G417" s="48"/>
    </row>
    <row r="418" spans="1:7" ht="12.75" customHeight="1">
      <c r="A418" s="47"/>
      <c r="B418" s="44"/>
      <c r="F418" s="48"/>
      <c r="G418" s="48"/>
    </row>
    <row r="419" spans="1:7" ht="12.75" customHeight="1">
      <c r="A419" s="47"/>
      <c r="B419" s="44"/>
      <c r="F419" s="48"/>
      <c r="G419" s="48"/>
    </row>
    <row r="420" spans="1:7" ht="12.75" customHeight="1">
      <c r="A420" s="47"/>
      <c r="B420" s="44"/>
      <c r="F420" s="48"/>
      <c r="G420" s="48"/>
    </row>
    <row r="421" spans="1:7" ht="12.75" customHeight="1">
      <c r="A421" s="47"/>
      <c r="B421" s="44"/>
      <c r="F421" s="48"/>
      <c r="G421" s="48"/>
    </row>
    <row r="422" spans="1:7" ht="12.75" customHeight="1">
      <c r="A422" s="47"/>
      <c r="B422" s="44"/>
      <c r="F422" s="48"/>
      <c r="G422" s="48"/>
    </row>
    <row r="423" spans="1:7" ht="12.75" customHeight="1">
      <c r="A423" s="47"/>
      <c r="B423" s="44"/>
      <c r="F423" s="48"/>
      <c r="G423" s="48"/>
    </row>
    <row r="424" spans="1:7" ht="12.75" customHeight="1">
      <c r="A424" s="47"/>
      <c r="B424" s="44"/>
      <c r="F424" s="48"/>
      <c r="G424" s="48"/>
    </row>
    <row r="425" spans="1:7" ht="12.75" customHeight="1">
      <c r="A425" s="47"/>
      <c r="B425" s="44"/>
      <c r="F425" s="48"/>
      <c r="G425" s="48"/>
    </row>
    <row r="426" spans="1:7" ht="12.75" customHeight="1">
      <c r="A426" s="47"/>
      <c r="B426" s="44"/>
      <c r="F426" s="48"/>
      <c r="G426" s="48"/>
    </row>
    <row r="427" spans="1:7" ht="12.75" customHeight="1">
      <c r="A427" s="47"/>
      <c r="B427" s="44"/>
      <c r="F427" s="48"/>
      <c r="G427" s="48"/>
    </row>
    <row r="428" spans="1:7" ht="12.75" customHeight="1">
      <c r="A428" s="47"/>
      <c r="B428" s="44"/>
      <c r="F428" s="48"/>
      <c r="G428" s="48"/>
    </row>
    <row r="429" spans="1:7" ht="12.75" customHeight="1">
      <c r="A429" s="47"/>
      <c r="B429" s="44"/>
      <c r="F429" s="48"/>
      <c r="G429" s="48"/>
    </row>
    <row r="430" spans="1:7" ht="12.75" customHeight="1">
      <c r="A430" s="47"/>
      <c r="B430" s="44"/>
      <c r="F430" s="48"/>
      <c r="G430" s="48"/>
    </row>
    <row r="431" spans="1:7" ht="12.75" customHeight="1">
      <c r="A431" s="47"/>
      <c r="B431" s="44"/>
      <c r="F431" s="48"/>
      <c r="G431" s="48"/>
    </row>
    <row r="432" spans="1:7" ht="12.75" customHeight="1">
      <c r="A432" s="47"/>
      <c r="B432" s="44"/>
      <c r="F432" s="48"/>
      <c r="G432" s="48"/>
    </row>
    <row r="433" spans="1:7" ht="12.75" customHeight="1">
      <c r="A433" s="47"/>
      <c r="B433" s="44"/>
      <c r="F433" s="48"/>
      <c r="G433" s="48"/>
    </row>
    <row r="434" spans="1:7" ht="12.75" customHeight="1">
      <c r="A434" s="47"/>
      <c r="B434" s="44"/>
      <c r="F434" s="48"/>
      <c r="G434" s="48"/>
    </row>
    <row r="435" spans="1:7" ht="12.75" customHeight="1">
      <c r="A435" s="47"/>
      <c r="B435" s="44"/>
      <c r="F435" s="48"/>
      <c r="G435" s="48"/>
    </row>
    <row r="436" spans="1:7" ht="12.75" customHeight="1">
      <c r="A436" s="47"/>
      <c r="B436" s="44"/>
      <c r="F436" s="48"/>
      <c r="G436" s="48"/>
    </row>
    <row r="437" spans="1:7" ht="12.75" customHeight="1">
      <c r="A437" s="47"/>
      <c r="B437" s="44"/>
      <c r="F437" s="48"/>
      <c r="G437" s="48"/>
    </row>
    <row r="438" spans="1:7" ht="12.75" customHeight="1">
      <c r="A438" s="47"/>
      <c r="B438" s="44"/>
      <c r="F438" s="48"/>
      <c r="G438" s="48"/>
    </row>
    <row r="439" spans="1:7" ht="12.75" customHeight="1">
      <c r="A439" s="47"/>
      <c r="B439" s="44"/>
      <c r="F439" s="48"/>
      <c r="G439" s="48"/>
    </row>
    <row r="440" spans="1:7" ht="12.75" customHeight="1">
      <c r="A440" s="47"/>
      <c r="B440" s="44"/>
      <c r="F440" s="48"/>
      <c r="G440" s="48"/>
    </row>
    <row r="441" spans="1:7" ht="12.75" customHeight="1">
      <c r="A441" s="47"/>
      <c r="B441" s="44"/>
      <c r="F441" s="48"/>
      <c r="G441" s="48"/>
    </row>
    <row r="442" spans="1:7" ht="12.75" customHeight="1">
      <c r="A442" s="47"/>
      <c r="B442" s="44"/>
      <c r="F442" s="48"/>
      <c r="G442" s="48"/>
    </row>
    <row r="443" spans="1:7" ht="12.75" customHeight="1">
      <c r="A443" s="47"/>
      <c r="B443" s="44"/>
      <c r="F443" s="48"/>
      <c r="G443" s="48"/>
    </row>
    <row r="444" spans="1:7" ht="12.75" customHeight="1">
      <c r="A444" s="47"/>
      <c r="B444" s="44"/>
      <c r="F444" s="48"/>
      <c r="G444" s="48"/>
    </row>
    <row r="445" spans="1:7" ht="12.75" customHeight="1">
      <c r="A445" s="47"/>
      <c r="B445" s="44"/>
      <c r="F445" s="48"/>
      <c r="G445" s="48"/>
    </row>
    <row r="446" spans="1:7" ht="12.75" customHeight="1">
      <c r="A446" s="47"/>
      <c r="B446" s="44"/>
      <c r="F446" s="48"/>
      <c r="G446" s="48"/>
    </row>
    <row r="447" spans="1:7" ht="12.75" customHeight="1">
      <c r="A447" s="47"/>
      <c r="B447" s="44"/>
      <c r="F447" s="48"/>
      <c r="G447" s="48"/>
    </row>
    <row r="448" spans="1:7" ht="12.75" customHeight="1">
      <c r="A448" s="47"/>
      <c r="B448" s="44"/>
      <c r="F448" s="48"/>
      <c r="G448" s="48"/>
    </row>
    <row r="449" spans="1:7" ht="12.75" customHeight="1">
      <c r="A449" s="47"/>
      <c r="B449" s="44"/>
      <c r="F449" s="48"/>
      <c r="G449" s="48"/>
    </row>
    <row r="450" spans="1:7" ht="12.75" customHeight="1">
      <c r="A450" s="47"/>
      <c r="B450" s="44"/>
      <c r="F450" s="48"/>
      <c r="G450" s="48"/>
    </row>
    <row r="451" spans="1:7" ht="12.75" customHeight="1">
      <c r="A451" s="47"/>
      <c r="B451" s="44"/>
      <c r="F451" s="48"/>
      <c r="G451" s="48"/>
    </row>
    <row r="452" spans="1:7" ht="12.75" customHeight="1">
      <c r="A452" s="47"/>
      <c r="B452" s="44"/>
      <c r="F452" s="48"/>
      <c r="G452" s="48"/>
    </row>
    <row r="453" spans="1:7" ht="12.75" customHeight="1">
      <c r="A453" s="47"/>
      <c r="B453" s="44"/>
      <c r="F453" s="48"/>
      <c r="G453" s="48"/>
    </row>
    <row r="454" spans="1:7" ht="12.75" customHeight="1">
      <c r="A454" s="47"/>
      <c r="B454" s="44"/>
      <c r="F454" s="48"/>
      <c r="G454" s="48"/>
    </row>
    <row r="455" spans="1:7" ht="12.75" customHeight="1">
      <c r="A455" s="47"/>
      <c r="B455" s="44"/>
      <c r="F455" s="48"/>
      <c r="G455" s="48"/>
    </row>
    <row r="456" spans="1:7" ht="12.75" customHeight="1">
      <c r="A456" s="47"/>
      <c r="B456" s="44"/>
      <c r="F456" s="48"/>
      <c r="G456" s="48"/>
    </row>
    <row r="457" spans="1:7" ht="12.75" customHeight="1">
      <c r="A457" s="47"/>
      <c r="B457" s="44"/>
      <c r="F457" s="48"/>
      <c r="G457" s="48"/>
    </row>
    <row r="458" spans="1:7" ht="12.75" customHeight="1">
      <c r="A458" s="47"/>
      <c r="B458" s="44"/>
      <c r="F458" s="48"/>
      <c r="G458" s="48"/>
    </row>
    <row r="459" spans="1:7" ht="12.75" customHeight="1">
      <c r="A459" s="47"/>
      <c r="B459" s="44"/>
      <c r="F459" s="48"/>
      <c r="G459" s="48"/>
    </row>
    <row r="460" spans="1:7" ht="12.75" customHeight="1">
      <c r="A460" s="47"/>
      <c r="B460" s="44"/>
      <c r="F460" s="48"/>
      <c r="G460" s="48"/>
    </row>
    <row r="461" spans="1:7" ht="12.75" customHeight="1">
      <c r="A461" s="47"/>
      <c r="B461" s="44"/>
      <c r="F461" s="48"/>
      <c r="G461" s="48"/>
    </row>
    <row r="462" spans="1:7" ht="12.75" customHeight="1">
      <c r="A462" s="47"/>
      <c r="B462" s="44"/>
      <c r="F462" s="48"/>
      <c r="G462" s="48"/>
    </row>
    <row r="463" spans="1:7" ht="12.75" customHeight="1">
      <c r="A463" s="47"/>
      <c r="B463" s="44"/>
      <c r="F463" s="48"/>
      <c r="G463" s="48"/>
    </row>
    <row r="464" spans="1:7" ht="12.75" customHeight="1">
      <c r="A464" s="47"/>
      <c r="B464" s="44"/>
      <c r="F464" s="48"/>
      <c r="G464" s="48"/>
    </row>
    <row r="465" spans="1:7" ht="12.75" customHeight="1">
      <c r="A465" s="47"/>
      <c r="B465" s="44"/>
      <c r="F465" s="48"/>
      <c r="G465" s="48"/>
    </row>
    <row r="466" spans="1:7" ht="12.75" customHeight="1">
      <c r="A466" s="47"/>
      <c r="B466" s="44"/>
      <c r="F466" s="48"/>
      <c r="G466" s="48"/>
    </row>
    <row r="467" spans="1:7" ht="12.75" customHeight="1">
      <c r="A467" s="47"/>
      <c r="B467" s="44"/>
      <c r="F467" s="48"/>
      <c r="G467" s="48"/>
    </row>
    <row r="468" spans="1:7" ht="12.75" customHeight="1">
      <c r="A468" s="47"/>
      <c r="B468" s="44"/>
      <c r="F468" s="48"/>
      <c r="G468" s="48"/>
    </row>
    <row r="469" spans="1:7" ht="12.75" customHeight="1">
      <c r="A469" s="47"/>
      <c r="B469" s="44"/>
      <c r="F469" s="48"/>
      <c r="G469" s="48"/>
    </row>
    <row r="470" spans="1:7" ht="12.75" customHeight="1">
      <c r="A470" s="47"/>
      <c r="B470" s="44"/>
      <c r="F470" s="48"/>
      <c r="G470" s="48"/>
    </row>
    <row r="471" spans="1:7" ht="12.75" customHeight="1">
      <c r="A471" s="47"/>
      <c r="B471" s="44"/>
      <c r="F471" s="48"/>
      <c r="G471" s="48"/>
    </row>
    <row r="472" spans="1:7" ht="12.75" customHeight="1">
      <c r="A472" s="47"/>
      <c r="B472" s="44"/>
      <c r="F472" s="48"/>
      <c r="G472" s="48"/>
    </row>
    <row r="473" spans="1:7" ht="12.75" customHeight="1">
      <c r="A473" s="47"/>
      <c r="B473" s="44"/>
      <c r="F473" s="48"/>
      <c r="G473" s="48"/>
    </row>
    <row r="474" spans="1:7" ht="12.75" customHeight="1">
      <c r="A474" s="47"/>
      <c r="B474" s="44"/>
      <c r="F474" s="48"/>
      <c r="G474" s="48"/>
    </row>
    <row r="475" spans="1:7" ht="12.75" customHeight="1">
      <c r="A475" s="47"/>
      <c r="B475" s="44"/>
      <c r="F475" s="48"/>
      <c r="G475" s="48"/>
    </row>
    <row r="476" spans="1:7" ht="12.75" customHeight="1">
      <c r="A476" s="47"/>
      <c r="B476" s="44"/>
      <c r="F476" s="48"/>
      <c r="G476" s="48"/>
    </row>
    <row r="477" spans="1:7" ht="12.75" customHeight="1">
      <c r="A477" s="47"/>
      <c r="B477" s="44"/>
      <c r="F477" s="48"/>
      <c r="G477" s="48"/>
    </row>
    <row r="478" spans="1:7" ht="12.75" customHeight="1">
      <c r="A478" s="47"/>
      <c r="B478" s="44"/>
      <c r="F478" s="48"/>
      <c r="G478" s="48"/>
    </row>
    <row r="479" spans="1:7" ht="12.75" customHeight="1">
      <c r="A479" s="47"/>
      <c r="B479" s="44"/>
      <c r="F479" s="48"/>
      <c r="G479" s="48"/>
    </row>
    <row r="480" spans="1:7" ht="12.75" customHeight="1">
      <c r="A480" s="47"/>
      <c r="B480" s="44"/>
      <c r="F480" s="48"/>
      <c r="G480" s="48"/>
    </row>
    <row r="481" spans="1:7" ht="12.75" customHeight="1">
      <c r="A481" s="47"/>
      <c r="B481" s="44"/>
      <c r="F481" s="48"/>
      <c r="G481" s="48"/>
    </row>
    <row r="482" spans="1:7" ht="12.75" customHeight="1">
      <c r="A482" s="47"/>
      <c r="B482" s="44"/>
      <c r="F482" s="48"/>
      <c r="G482" s="48"/>
    </row>
    <row r="483" spans="1:7" ht="12.75" customHeight="1">
      <c r="A483" s="47"/>
      <c r="B483" s="44"/>
      <c r="F483" s="48"/>
      <c r="G483" s="48"/>
    </row>
    <row r="484" spans="1:7" ht="12.75" customHeight="1">
      <c r="A484" s="47"/>
      <c r="B484" s="44"/>
      <c r="F484" s="48"/>
      <c r="G484" s="48"/>
    </row>
    <row r="485" spans="1:7" ht="12.75" customHeight="1">
      <c r="A485" s="47"/>
      <c r="B485" s="44"/>
      <c r="F485" s="48"/>
      <c r="G485" s="48"/>
    </row>
    <row r="486" spans="1:7" ht="12.75" customHeight="1">
      <c r="A486" s="47"/>
      <c r="B486" s="44"/>
      <c r="F486" s="48"/>
      <c r="G486" s="48"/>
    </row>
    <row r="487" spans="1:7" ht="12.75" customHeight="1">
      <c r="A487" s="47"/>
      <c r="B487" s="44"/>
      <c r="F487" s="48"/>
      <c r="G487" s="48"/>
    </row>
    <row r="488" spans="1:7" ht="12.75" customHeight="1">
      <c r="A488" s="47"/>
      <c r="B488" s="44"/>
      <c r="F488" s="48"/>
      <c r="G488" s="48"/>
    </row>
    <row r="489" spans="1:7" ht="12.75" customHeight="1">
      <c r="A489" s="47"/>
      <c r="B489" s="44"/>
      <c r="F489" s="48"/>
      <c r="G489" s="48"/>
    </row>
    <row r="490" spans="1:7" ht="12.75" customHeight="1">
      <c r="A490" s="47"/>
      <c r="B490" s="44"/>
      <c r="F490" s="48"/>
      <c r="G490" s="48"/>
    </row>
    <row r="491" spans="1:7" ht="12.75" customHeight="1">
      <c r="A491" s="47"/>
      <c r="B491" s="44"/>
      <c r="F491" s="48"/>
      <c r="G491" s="48"/>
    </row>
    <row r="492" spans="1:7" ht="12.75" customHeight="1">
      <c r="A492" s="47"/>
      <c r="B492" s="44"/>
      <c r="F492" s="48"/>
      <c r="G492" s="48"/>
    </row>
    <row r="493" spans="1:7" ht="12.75" customHeight="1">
      <c r="A493" s="47"/>
      <c r="B493" s="44"/>
      <c r="F493" s="48"/>
      <c r="G493" s="48"/>
    </row>
    <row r="494" spans="1:7" ht="12.75" customHeight="1">
      <c r="A494" s="47"/>
      <c r="B494" s="44"/>
      <c r="F494" s="48"/>
      <c r="G494" s="48"/>
    </row>
    <row r="495" spans="1:7" ht="12.75" customHeight="1">
      <c r="A495" s="47"/>
      <c r="B495" s="44"/>
      <c r="F495" s="48"/>
      <c r="G495" s="48"/>
    </row>
    <row r="496" spans="1:7" ht="12.75" customHeight="1">
      <c r="A496" s="47"/>
      <c r="B496" s="44"/>
      <c r="F496" s="48"/>
      <c r="G496" s="48"/>
    </row>
    <row r="497" spans="1:7" ht="12.75" customHeight="1">
      <c r="A497" s="47"/>
      <c r="B497" s="44"/>
      <c r="F497" s="48"/>
      <c r="G497" s="48"/>
    </row>
    <row r="498" spans="1:7" ht="12.75" customHeight="1">
      <c r="A498" s="47"/>
      <c r="B498" s="44"/>
      <c r="F498" s="48"/>
      <c r="G498" s="48"/>
    </row>
    <row r="499" spans="1:7" ht="12.75" customHeight="1">
      <c r="A499" s="47"/>
      <c r="B499" s="44"/>
      <c r="F499" s="48"/>
      <c r="G499" s="48"/>
    </row>
    <row r="500" spans="1:7" ht="12.75" customHeight="1">
      <c r="A500" s="47"/>
      <c r="B500" s="44"/>
      <c r="F500" s="48"/>
      <c r="G500" s="48"/>
    </row>
    <row r="501" spans="1:7" ht="12.75" customHeight="1">
      <c r="A501" s="47"/>
      <c r="B501" s="44"/>
      <c r="F501" s="48"/>
      <c r="G501" s="48"/>
    </row>
    <row r="502" spans="1:7" ht="12.75" customHeight="1">
      <c r="A502" s="47"/>
      <c r="B502" s="44"/>
      <c r="F502" s="48"/>
      <c r="G502" s="48"/>
    </row>
    <row r="503" spans="1:7" ht="12.75" customHeight="1">
      <c r="A503" s="47"/>
      <c r="B503" s="44"/>
      <c r="F503" s="48"/>
      <c r="G503" s="48"/>
    </row>
    <row r="504" spans="1:7" ht="12.75" customHeight="1">
      <c r="A504" s="47"/>
      <c r="B504" s="44"/>
      <c r="F504" s="48"/>
      <c r="G504" s="48"/>
    </row>
    <row r="505" spans="1:7" ht="12.75" customHeight="1">
      <c r="A505" s="47"/>
      <c r="B505" s="44"/>
      <c r="F505" s="48"/>
      <c r="G505" s="48"/>
    </row>
    <row r="506" spans="1:7" ht="12.75" customHeight="1">
      <c r="A506" s="47"/>
      <c r="B506" s="44"/>
      <c r="F506" s="48"/>
      <c r="G506" s="48"/>
    </row>
    <row r="507" spans="1:7" ht="12.75" customHeight="1">
      <c r="A507" s="47"/>
      <c r="B507" s="44"/>
      <c r="F507" s="48"/>
      <c r="G507" s="48"/>
    </row>
    <row r="508" spans="1:7" ht="12.75" customHeight="1">
      <c r="A508" s="47"/>
      <c r="B508" s="44"/>
      <c r="F508" s="48"/>
      <c r="G508" s="48"/>
    </row>
    <row r="509" spans="1:7" ht="12.75" customHeight="1">
      <c r="A509" s="47"/>
      <c r="B509" s="44"/>
      <c r="F509" s="48"/>
      <c r="G509" s="48"/>
    </row>
    <row r="510" spans="1:7" ht="12.75" customHeight="1">
      <c r="A510" s="47"/>
      <c r="B510" s="44"/>
      <c r="F510" s="48"/>
      <c r="G510" s="48"/>
    </row>
    <row r="511" spans="1:7" ht="12.75" customHeight="1">
      <c r="A511" s="47"/>
      <c r="B511" s="44"/>
      <c r="F511" s="48"/>
      <c r="G511" s="48"/>
    </row>
    <row r="512" spans="1:7" ht="12.75" customHeight="1">
      <c r="A512" s="47"/>
      <c r="B512" s="44"/>
      <c r="F512" s="48"/>
      <c r="G512" s="48"/>
    </row>
    <row r="513" spans="1:7" ht="12.75" customHeight="1">
      <c r="A513" s="47"/>
      <c r="B513" s="44"/>
      <c r="F513" s="48"/>
      <c r="G513" s="48"/>
    </row>
    <row r="514" spans="1:7" ht="12.75" customHeight="1">
      <c r="A514" s="47"/>
      <c r="B514" s="44"/>
      <c r="F514" s="48"/>
      <c r="G514" s="48"/>
    </row>
    <row r="515" spans="1:7" ht="12.75" customHeight="1">
      <c r="A515" s="47"/>
      <c r="B515" s="44"/>
      <c r="F515" s="48"/>
      <c r="G515" s="48"/>
    </row>
    <row r="516" spans="1:7" ht="12.75" customHeight="1">
      <c r="A516" s="47"/>
      <c r="B516" s="44"/>
      <c r="F516" s="48"/>
      <c r="G516" s="48"/>
    </row>
    <row r="517" spans="1:7" ht="12.75" customHeight="1">
      <c r="A517" s="47"/>
      <c r="B517" s="44"/>
      <c r="F517" s="48"/>
      <c r="G517" s="48"/>
    </row>
    <row r="518" spans="1:7" ht="12.75" customHeight="1">
      <c r="A518" s="47"/>
      <c r="B518" s="44"/>
      <c r="F518" s="48"/>
      <c r="G518" s="48"/>
    </row>
    <row r="519" spans="1:7" ht="12.75" customHeight="1">
      <c r="A519" s="47"/>
      <c r="B519" s="44"/>
      <c r="F519" s="48"/>
      <c r="G519" s="48"/>
    </row>
    <row r="520" spans="1:7" ht="12.75" customHeight="1">
      <c r="A520" s="47"/>
      <c r="B520" s="44"/>
      <c r="F520" s="48"/>
      <c r="G520" s="48"/>
    </row>
    <row r="521" spans="1:7" ht="12.75" customHeight="1">
      <c r="A521" s="47"/>
      <c r="B521" s="44"/>
      <c r="F521" s="48"/>
      <c r="G521" s="48"/>
    </row>
    <row r="522" spans="1:7" ht="12.75" customHeight="1">
      <c r="A522" s="47"/>
      <c r="B522" s="44"/>
      <c r="F522" s="48"/>
      <c r="G522" s="48"/>
    </row>
    <row r="523" spans="1:7" ht="12.75" customHeight="1">
      <c r="A523" s="47"/>
      <c r="B523" s="44"/>
      <c r="F523" s="48"/>
      <c r="G523" s="48"/>
    </row>
    <row r="524" spans="1:7" ht="12.75" customHeight="1">
      <c r="A524" s="47"/>
      <c r="B524" s="44"/>
      <c r="F524" s="48"/>
      <c r="G524" s="48"/>
    </row>
    <row r="525" spans="1:7" ht="12.75" customHeight="1">
      <c r="A525" s="47"/>
      <c r="B525" s="44"/>
      <c r="F525" s="48"/>
      <c r="G525" s="48"/>
    </row>
    <row r="526" spans="1:7" ht="12.75" customHeight="1">
      <c r="A526" s="47"/>
      <c r="B526" s="44"/>
      <c r="F526" s="48"/>
      <c r="G526" s="48"/>
    </row>
    <row r="527" spans="1:7" ht="12.75" customHeight="1">
      <c r="A527" s="47"/>
      <c r="B527" s="44"/>
      <c r="F527" s="48"/>
      <c r="G527" s="48"/>
    </row>
    <row r="528" spans="1:7" ht="12.75" customHeight="1">
      <c r="A528" s="47"/>
      <c r="B528" s="44"/>
      <c r="F528" s="48"/>
      <c r="G528" s="48"/>
    </row>
    <row r="529" spans="1:7" ht="12.75" customHeight="1">
      <c r="A529" s="47"/>
      <c r="B529" s="44"/>
      <c r="F529" s="48"/>
      <c r="G529" s="48"/>
    </row>
    <row r="530" spans="1:7" ht="12.75" customHeight="1">
      <c r="A530" s="47"/>
      <c r="B530" s="44"/>
      <c r="F530" s="48"/>
      <c r="G530" s="48"/>
    </row>
    <row r="531" spans="1:7" ht="12.75" customHeight="1">
      <c r="A531" s="47"/>
      <c r="B531" s="44"/>
      <c r="F531" s="48"/>
      <c r="G531" s="48"/>
    </row>
    <row r="532" spans="1:7" ht="12.75" customHeight="1">
      <c r="A532" s="47"/>
      <c r="B532" s="44"/>
      <c r="F532" s="48"/>
      <c r="G532" s="48"/>
    </row>
    <row r="533" spans="1:7" ht="12.75" customHeight="1">
      <c r="A533" s="47"/>
      <c r="B533" s="44"/>
      <c r="F533" s="48"/>
      <c r="G533" s="48"/>
    </row>
    <row r="534" spans="1:7" ht="12.75" customHeight="1">
      <c r="A534" s="47"/>
      <c r="B534" s="44"/>
      <c r="F534" s="48"/>
      <c r="G534" s="48"/>
    </row>
    <row r="535" spans="1:7" ht="12.75" customHeight="1">
      <c r="A535" s="47"/>
      <c r="B535" s="44"/>
      <c r="F535" s="48"/>
      <c r="G535" s="48"/>
    </row>
    <row r="536" spans="1:7" ht="12.75" customHeight="1">
      <c r="A536" s="47"/>
      <c r="B536" s="44"/>
      <c r="F536" s="48"/>
      <c r="G536" s="48"/>
    </row>
    <row r="537" spans="1:7" ht="12.75" customHeight="1">
      <c r="A537" s="47"/>
      <c r="B537" s="44"/>
      <c r="F537" s="48"/>
      <c r="G537" s="48"/>
    </row>
    <row r="538" spans="1:7" ht="12.75" customHeight="1">
      <c r="A538" s="47"/>
      <c r="B538" s="44"/>
      <c r="F538" s="48"/>
      <c r="G538" s="48"/>
    </row>
    <row r="539" spans="1:7" ht="12.75" customHeight="1">
      <c r="A539" s="47"/>
      <c r="B539" s="44"/>
      <c r="F539" s="48"/>
      <c r="G539" s="48"/>
    </row>
    <row r="540" spans="1:7" ht="12.75" customHeight="1">
      <c r="A540" s="47"/>
      <c r="B540" s="44"/>
      <c r="F540" s="48"/>
      <c r="G540" s="48"/>
    </row>
    <row r="541" spans="1:7" ht="12.75" customHeight="1">
      <c r="A541" s="47"/>
      <c r="B541" s="44"/>
      <c r="F541" s="48"/>
      <c r="G541" s="48"/>
    </row>
    <row r="542" spans="1:7" ht="12.75" customHeight="1">
      <c r="A542" s="47"/>
      <c r="B542" s="44"/>
      <c r="F542" s="48"/>
      <c r="G542" s="48"/>
    </row>
    <row r="543" spans="1:7" ht="12.75" customHeight="1">
      <c r="A543" s="47"/>
      <c r="B543" s="44"/>
      <c r="F543" s="48"/>
      <c r="G543" s="48"/>
    </row>
    <row r="544" spans="1:7" ht="12.75" customHeight="1">
      <c r="A544" s="47"/>
      <c r="B544" s="44"/>
      <c r="F544" s="48"/>
      <c r="G544" s="48"/>
    </row>
    <row r="545" spans="1:7" ht="12.75" customHeight="1">
      <c r="A545" s="47"/>
      <c r="B545" s="44"/>
      <c r="F545" s="48"/>
      <c r="G545" s="48"/>
    </row>
    <row r="546" spans="1:7" ht="12.75" customHeight="1">
      <c r="A546" s="47"/>
      <c r="B546" s="44"/>
      <c r="F546" s="48"/>
      <c r="G546" s="48"/>
    </row>
    <row r="547" spans="1:7" ht="12.75" customHeight="1">
      <c r="A547" s="47"/>
      <c r="B547" s="44"/>
      <c r="F547" s="48"/>
      <c r="G547" s="48"/>
    </row>
    <row r="548" spans="1:7" ht="12.75" customHeight="1">
      <c r="A548" s="47"/>
      <c r="B548" s="44"/>
      <c r="F548" s="48"/>
      <c r="G548" s="48"/>
    </row>
    <row r="549" spans="1:7" ht="12.75" customHeight="1">
      <c r="A549" s="47"/>
      <c r="B549" s="44"/>
      <c r="F549" s="48"/>
      <c r="G549" s="48"/>
    </row>
    <row r="550" spans="1:7" ht="12.75" customHeight="1">
      <c r="A550" s="47"/>
      <c r="B550" s="44"/>
      <c r="F550" s="48"/>
      <c r="G550" s="48"/>
    </row>
    <row r="551" spans="1:7" ht="12.75" customHeight="1">
      <c r="A551" s="47"/>
      <c r="B551" s="44"/>
      <c r="F551" s="48"/>
      <c r="G551" s="48"/>
    </row>
    <row r="552" spans="1:7" ht="12.75" customHeight="1">
      <c r="A552" s="47"/>
      <c r="B552" s="44"/>
      <c r="F552" s="48"/>
      <c r="G552" s="48"/>
    </row>
    <row r="553" spans="1:7" ht="12.75" customHeight="1">
      <c r="A553" s="47"/>
      <c r="B553" s="44"/>
      <c r="F553" s="48"/>
      <c r="G553" s="48"/>
    </row>
    <row r="554" spans="1:7" ht="12.75" customHeight="1">
      <c r="A554" s="47"/>
      <c r="B554" s="44"/>
      <c r="F554" s="48"/>
      <c r="G554" s="48"/>
    </row>
    <row r="555" spans="1:7" ht="12.75" customHeight="1">
      <c r="A555" s="47"/>
      <c r="B555" s="44"/>
      <c r="F555" s="48"/>
      <c r="G555" s="48"/>
    </row>
    <row r="556" spans="1:7" ht="12.75" customHeight="1">
      <c r="A556" s="47"/>
      <c r="B556" s="44"/>
      <c r="F556" s="48"/>
      <c r="G556" s="48"/>
    </row>
    <row r="557" spans="1:7" ht="12.75" customHeight="1">
      <c r="A557" s="47"/>
      <c r="B557" s="44"/>
      <c r="F557" s="48"/>
      <c r="G557" s="48"/>
    </row>
    <row r="558" spans="1:7" ht="12.75" customHeight="1">
      <c r="A558" s="47"/>
      <c r="B558" s="44"/>
      <c r="F558" s="48"/>
      <c r="G558" s="48"/>
    </row>
    <row r="559" spans="1:7" ht="12.75" customHeight="1">
      <c r="A559" s="47"/>
      <c r="B559" s="44"/>
      <c r="F559" s="48"/>
      <c r="G559" s="48"/>
    </row>
    <row r="560" spans="1:7" ht="12.75" customHeight="1">
      <c r="A560" s="47"/>
      <c r="B560" s="44"/>
      <c r="F560" s="48"/>
      <c r="G560" s="48"/>
    </row>
    <row r="561" spans="1:7" ht="12.75" customHeight="1">
      <c r="A561" s="47"/>
      <c r="B561" s="44"/>
      <c r="F561" s="48"/>
      <c r="G561" s="48"/>
    </row>
    <row r="562" spans="1:7" ht="12.75" customHeight="1">
      <c r="A562" s="47"/>
      <c r="B562" s="44"/>
      <c r="F562" s="48"/>
      <c r="G562" s="48"/>
    </row>
    <row r="563" spans="1:7" ht="12.75" customHeight="1">
      <c r="A563" s="47"/>
      <c r="B563" s="44"/>
      <c r="F563" s="48"/>
      <c r="G563" s="48"/>
    </row>
    <row r="564" spans="1:7" ht="12.75" customHeight="1">
      <c r="A564" s="47"/>
      <c r="B564" s="44"/>
      <c r="F564" s="48"/>
      <c r="G564" s="48"/>
    </row>
    <row r="565" spans="1:7" ht="12.75" customHeight="1">
      <c r="A565" s="47"/>
      <c r="B565" s="44"/>
      <c r="F565" s="48"/>
      <c r="G565" s="48"/>
    </row>
    <row r="566" spans="1:7" ht="12.75" customHeight="1">
      <c r="A566" s="47"/>
      <c r="B566" s="44"/>
      <c r="F566" s="48"/>
      <c r="G566" s="48"/>
    </row>
    <row r="567" spans="1:7" ht="12.75" customHeight="1">
      <c r="A567" s="47"/>
      <c r="B567" s="44"/>
      <c r="F567" s="48"/>
      <c r="G567" s="48"/>
    </row>
    <row r="568" spans="1:7" ht="12.75" customHeight="1">
      <c r="A568" s="47"/>
      <c r="B568" s="44"/>
      <c r="F568" s="48"/>
      <c r="G568" s="48"/>
    </row>
    <row r="569" spans="1:7" ht="12.75" customHeight="1">
      <c r="A569" s="47"/>
      <c r="B569" s="44"/>
      <c r="F569" s="48"/>
      <c r="G569" s="48"/>
    </row>
    <row r="570" spans="1:7" ht="12.75" customHeight="1">
      <c r="A570" s="47"/>
      <c r="B570" s="44"/>
      <c r="F570" s="48"/>
      <c r="G570" s="48"/>
    </row>
    <row r="571" spans="1:7" ht="12.75" customHeight="1">
      <c r="A571" s="47"/>
      <c r="B571" s="44"/>
      <c r="F571" s="48"/>
      <c r="G571" s="48"/>
    </row>
    <row r="572" spans="1:7" ht="12.75" customHeight="1">
      <c r="A572" s="47"/>
      <c r="B572" s="44"/>
      <c r="F572" s="48"/>
      <c r="G572" s="48"/>
    </row>
    <row r="573" spans="1:7" ht="12.75" customHeight="1">
      <c r="A573" s="47"/>
      <c r="B573" s="44"/>
      <c r="F573" s="48"/>
      <c r="G573" s="48"/>
    </row>
    <row r="574" spans="1:7" ht="12.75" customHeight="1">
      <c r="A574" s="47"/>
      <c r="B574" s="44"/>
      <c r="F574" s="48"/>
      <c r="G574" s="48"/>
    </row>
    <row r="575" spans="1:7" ht="12.75" customHeight="1">
      <c r="A575" s="47"/>
      <c r="B575" s="44"/>
      <c r="F575" s="48"/>
      <c r="G575" s="48"/>
    </row>
    <row r="576" spans="1:7" ht="12.75" customHeight="1">
      <c r="A576" s="47"/>
      <c r="B576" s="44"/>
      <c r="F576" s="48"/>
      <c r="G576" s="48"/>
    </row>
    <row r="577" spans="1:7" ht="12.75" customHeight="1">
      <c r="A577" s="47"/>
      <c r="B577" s="44"/>
      <c r="F577" s="48"/>
      <c r="G577" s="48"/>
    </row>
    <row r="578" spans="1:7" ht="12.75" customHeight="1">
      <c r="A578" s="47"/>
      <c r="B578" s="44"/>
      <c r="F578" s="48"/>
      <c r="G578" s="48"/>
    </row>
    <row r="579" spans="1:7" ht="12.75" customHeight="1">
      <c r="A579" s="47"/>
      <c r="B579" s="44"/>
      <c r="F579" s="48"/>
      <c r="G579" s="48"/>
    </row>
    <row r="580" spans="1:7" ht="12.75" customHeight="1">
      <c r="A580" s="47"/>
      <c r="B580" s="44"/>
      <c r="F580" s="48"/>
      <c r="G580" s="48"/>
    </row>
    <row r="581" spans="1:7" ht="12.75" customHeight="1">
      <c r="A581" s="47"/>
      <c r="B581" s="44"/>
      <c r="F581" s="48"/>
      <c r="G581" s="48"/>
    </row>
    <row r="582" spans="1:7" ht="12.75" customHeight="1">
      <c r="A582" s="47"/>
      <c r="B582" s="44"/>
      <c r="F582" s="48"/>
      <c r="G582" s="48"/>
    </row>
    <row r="583" spans="1:7" ht="12.75" customHeight="1">
      <c r="A583" s="47"/>
      <c r="B583" s="44"/>
      <c r="F583" s="48"/>
      <c r="G583" s="48"/>
    </row>
    <row r="584" spans="1:7" ht="12.75" customHeight="1">
      <c r="A584" s="47"/>
      <c r="B584" s="44"/>
      <c r="F584" s="48"/>
      <c r="G584" s="48"/>
    </row>
    <row r="585" spans="1:7" ht="12.75" customHeight="1">
      <c r="A585" s="47"/>
      <c r="B585" s="44"/>
      <c r="F585" s="48"/>
      <c r="G585" s="48"/>
    </row>
    <row r="586" spans="1:7" ht="12.75" customHeight="1">
      <c r="A586" s="47"/>
      <c r="B586" s="44"/>
      <c r="F586" s="48"/>
      <c r="G586" s="48"/>
    </row>
    <row r="587" spans="1:7" ht="12.75" customHeight="1">
      <c r="A587" s="47"/>
      <c r="B587" s="44"/>
      <c r="F587" s="48"/>
      <c r="G587" s="48"/>
    </row>
    <row r="588" spans="1:7" ht="12.75" customHeight="1">
      <c r="A588" s="47"/>
      <c r="B588" s="44"/>
      <c r="F588" s="48"/>
      <c r="G588" s="48"/>
    </row>
    <row r="589" spans="1:7" ht="12.75" customHeight="1">
      <c r="A589" s="47"/>
      <c r="B589" s="44"/>
      <c r="F589" s="48"/>
      <c r="G589" s="48"/>
    </row>
    <row r="590" spans="1:7" ht="12.75" customHeight="1">
      <c r="A590" s="47"/>
      <c r="B590" s="44"/>
      <c r="F590" s="48"/>
      <c r="G590" s="48"/>
    </row>
    <row r="591" spans="1:7" ht="12.75" customHeight="1">
      <c r="A591" s="47"/>
      <c r="B591" s="44"/>
      <c r="F591" s="48"/>
      <c r="G591" s="48"/>
    </row>
    <row r="592" spans="1:7" ht="12.75" customHeight="1">
      <c r="A592" s="47"/>
      <c r="B592" s="44"/>
      <c r="F592" s="48"/>
      <c r="G592" s="48"/>
    </row>
    <row r="593" spans="1:7" ht="12.75" customHeight="1">
      <c r="A593" s="47"/>
      <c r="B593" s="44"/>
      <c r="F593" s="48"/>
      <c r="G593" s="48"/>
    </row>
    <row r="594" spans="1:7" ht="12.75" customHeight="1">
      <c r="A594" s="47"/>
      <c r="B594" s="44"/>
      <c r="F594" s="48"/>
      <c r="G594" s="48"/>
    </row>
    <row r="595" spans="1:7" ht="12.75" customHeight="1">
      <c r="A595" s="47"/>
      <c r="B595" s="44"/>
      <c r="F595" s="48"/>
      <c r="G595" s="48"/>
    </row>
    <row r="596" spans="1:7" ht="12.75" customHeight="1">
      <c r="A596" s="47"/>
      <c r="B596" s="44"/>
      <c r="F596" s="48"/>
      <c r="G596" s="48"/>
    </row>
    <row r="597" spans="1:7" ht="12.75" customHeight="1">
      <c r="A597" s="47"/>
      <c r="B597" s="44"/>
      <c r="F597" s="48"/>
      <c r="G597" s="48"/>
    </row>
    <row r="598" spans="1:7" ht="12.75" customHeight="1">
      <c r="A598" s="47"/>
      <c r="B598" s="44"/>
      <c r="F598" s="48"/>
      <c r="G598" s="48"/>
    </row>
    <row r="599" spans="1:7" ht="12.75" customHeight="1">
      <c r="A599" s="47"/>
      <c r="B599" s="44"/>
      <c r="F599" s="48"/>
      <c r="G599" s="48"/>
    </row>
    <row r="600" spans="1:7" ht="12.75" customHeight="1">
      <c r="A600" s="47"/>
      <c r="B600" s="44"/>
      <c r="F600" s="48"/>
      <c r="G600" s="48"/>
    </row>
    <row r="601" spans="1:7" ht="12.75" customHeight="1">
      <c r="A601" s="47"/>
      <c r="B601" s="44"/>
      <c r="F601" s="48"/>
      <c r="G601" s="48"/>
    </row>
    <row r="602" spans="1:7" ht="12.75" customHeight="1">
      <c r="A602" s="47"/>
      <c r="B602" s="44"/>
      <c r="F602" s="48"/>
      <c r="G602" s="48"/>
    </row>
    <row r="603" spans="1:7" ht="12.75" customHeight="1">
      <c r="A603" s="47"/>
      <c r="B603" s="44"/>
      <c r="F603" s="48"/>
      <c r="G603" s="48"/>
    </row>
    <row r="604" spans="1:7" ht="12.75" customHeight="1">
      <c r="A604" s="47"/>
      <c r="B604" s="44"/>
      <c r="F604" s="48"/>
      <c r="G604" s="48"/>
    </row>
    <row r="605" spans="1:7" ht="12.75" customHeight="1">
      <c r="A605" s="47"/>
      <c r="B605" s="44"/>
      <c r="F605" s="48"/>
      <c r="G605" s="48"/>
    </row>
    <row r="606" spans="1:7" ht="12.75" customHeight="1">
      <c r="A606" s="47"/>
      <c r="B606" s="44"/>
      <c r="F606" s="48"/>
      <c r="G606" s="48"/>
    </row>
    <row r="607" spans="1:7" ht="12.75" customHeight="1">
      <c r="A607" s="47"/>
      <c r="B607" s="44"/>
      <c r="F607" s="48"/>
      <c r="G607" s="48"/>
    </row>
    <row r="608" spans="1:7" ht="12.75" customHeight="1">
      <c r="A608" s="47"/>
      <c r="B608" s="44"/>
      <c r="F608" s="48"/>
      <c r="G608" s="48"/>
    </row>
    <row r="609" spans="1:7" ht="12.75" customHeight="1">
      <c r="A609" s="47"/>
      <c r="B609" s="44"/>
      <c r="F609" s="48"/>
      <c r="G609" s="48"/>
    </row>
    <row r="610" spans="1:7" ht="12.75" customHeight="1">
      <c r="A610" s="47"/>
      <c r="B610" s="44"/>
      <c r="F610" s="48"/>
      <c r="G610" s="48"/>
    </row>
    <row r="611" spans="1:7" ht="12.75" customHeight="1">
      <c r="A611" s="47"/>
      <c r="B611" s="44"/>
      <c r="F611" s="48"/>
      <c r="G611" s="48"/>
    </row>
    <row r="612" spans="1:7" ht="12.75" customHeight="1">
      <c r="A612" s="47"/>
      <c r="B612" s="44"/>
      <c r="F612" s="48"/>
      <c r="G612" s="48"/>
    </row>
    <row r="613" spans="1:7" ht="12.75" customHeight="1">
      <c r="A613" s="47"/>
      <c r="B613" s="44"/>
      <c r="F613" s="48"/>
      <c r="G613" s="48"/>
    </row>
    <row r="614" spans="1:7" ht="12.75" customHeight="1">
      <c r="A614" s="47"/>
      <c r="B614" s="44"/>
      <c r="F614" s="48"/>
      <c r="G614" s="48"/>
    </row>
    <row r="615" spans="1:7" ht="12.75" customHeight="1">
      <c r="A615" s="47"/>
      <c r="B615" s="44"/>
      <c r="F615" s="48"/>
      <c r="G615" s="48"/>
    </row>
    <row r="616" spans="1:7" ht="12.75" customHeight="1">
      <c r="A616" s="47"/>
      <c r="B616" s="44"/>
      <c r="F616" s="48"/>
      <c r="G616" s="48"/>
    </row>
    <row r="617" spans="1:7" ht="12.75" customHeight="1">
      <c r="A617" s="47"/>
      <c r="B617" s="44"/>
      <c r="F617" s="48"/>
      <c r="G617" s="48"/>
    </row>
    <row r="618" spans="1:7" ht="12.75" customHeight="1">
      <c r="A618" s="47"/>
      <c r="B618" s="44"/>
      <c r="F618" s="48"/>
      <c r="G618" s="48"/>
    </row>
    <row r="619" spans="1:7" ht="12.75" customHeight="1">
      <c r="A619" s="47"/>
      <c r="B619" s="44"/>
      <c r="F619" s="48"/>
      <c r="G619" s="48"/>
    </row>
    <row r="620" spans="1:7" ht="12.75" customHeight="1">
      <c r="A620" s="47"/>
      <c r="B620" s="44"/>
      <c r="F620" s="48"/>
      <c r="G620" s="48"/>
    </row>
    <row r="621" spans="1:7" ht="12.75" customHeight="1">
      <c r="A621" s="47"/>
      <c r="B621" s="44"/>
      <c r="F621" s="48"/>
      <c r="G621" s="48"/>
    </row>
    <row r="622" spans="1:7" ht="12.75" customHeight="1">
      <c r="A622" s="47"/>
      <c r="B622" s="44"/>
      <c r="F622" s="48"/>
      <c r="G622" s="48"/>
    </row>
    <row r="623" spans="1:7" ht="12.75" customHeight="1">
      <c r="A623" s="47"/>
      <c r="B623" s="44"/>
      <c r="F623" s="48"/>
      <c r="G623" s="48"/>
    </row>
    <row r="624" spans="1:7" ht="12.75" customHeight="1">
      <c r="A624" s="47"/>
      <c r="B624" s="44"/>
      <c r="F624" s="48"/>
      <c r="G624" s="48"/>
    </row>
    <row r="625" spans="1:7" ht="12.75" customHeight="1">
      <c r="A625" s="47"/>
      <c r="B625" s="44"/>
      <c r="F625" s="48"/>
      <c r="G625" s="48"/>
    </row>
    <row r="626" spans="1:7" ht="12.75" customHeight="1">
      <c r="A626" s="47"/>
      <c r="B626" s="44"/>
      <c r="F626" s="48"/>
      <c r="G626" s="48"/>
    </row>
    <row r="627" spans="1:7" ht="12.75" customHeight="1">
      <c r="A627" s="47"/>
      <c r="B627" s="44"/>
      <c r="F627" s="48"/>
      <c r="G627" s="48"/>
    </row>
    <row r="628" spans="1:7" ht="12.75" customHeight="1">
      <c r="A628" s="47"/>
      <c r="B628" s="44"/>
      <c r="F628" s="48"/>
      <c r="G628" s="48"/>
    </row>
    <row r="629" spans="1:7" ht="12.75" customHeight="1">
      <c r="A629" s="47"/>
      <c r="B629" s="44"/>
      <c r="F629" s="48"/>
      <c r="G629" s="48"/>
    </row>
    <row r="630" spans="1:7" ht="12.75" customHeight="1">
      <c r="A630" s="47"/>
      <c r="B630" s="44"/>
      <c r="F630" s="48"/>
      <c r="G630" s="48"/>
    </row>
    <row r="631" spans="1:7" ht="12.75" customHeight="1">
      <c r="A631" s="47"/>
      <c r="B631" s="44"/>
      <c r="F631" s="48"/>
      <c r="G631" s="48"/>
    </row>
    <row r="632" spans="1:7" ht="12.75" customHeight="1">
      <c r="A632" s="47"/>
      <c r="B632" s="44"/>
      <c r="F632" s="48"/>
      <c r="G632" s="48"/>
    </row>
    <row r="633" spans="1:7" ht="12.75" customHeight="1">
      <c r="A633" s="47"/>
      <c r="B633" s="44"/>
      <c r="F633" s="48"/>
      <c r="G633" s="48"/>
    </row>
    <row r="634" spans="1:7" ht="12.75" customHeight="1">
      <c r="A634" s="47"/>
      <c r="B634" s="44"/>
      <c r="F634" s="48"/>
      <c r="G634" s="48"/>
    </row>
    <row r="635" spans="1:7" ht="12.75" customHeight="1">
      <c r="A635" s="47"/>
      <c r="B635" s="44"/>
      <c r="F635" s="48"/>
      <c r="G635" s="48"/>
    </row>
    <row r="636" spans="1:7" ht="12.75" customHeight="1">
      <c r="A636" s="47"/>
      <c r="B636" s="44"/>
      <c r="F636" s="48"/>
      <c r="G636" s="48"/>
    </row>
    <row r="637" spans="1:7" ht="12.75" customHeight="1">
      <c r="A637" s="47"/>
      <c r="B637" s="44"/>
      <c r="F637" s="48"/>
      <c r="G637" s="48"/>
    </row>
    <row r="638" spans="1:7" ht="12.75" customHeight="1">
      <c r="A638" s="47"/>
      <c r="B638" s="44"/>
      <c r="F638" s="48"/>
      <c r="G638" s="48"/>
    </row>
    <row r="639" spans="1:7" ht="12.75" customHeight="1">
      <c r="A639" s="47"/>
      <c r="B639" s="44"/>
      <c r="F639" s="48"/>
      <c r="G639" s="48"/>
    </row>
    <row r="640" spans="1:7" ht="12.75" customHeight="1">
      <c r="A640" s="47"/>
      <c r="B640" s="44"/>
      <c r="F640" s="48"/>
      <c r="G640" s="48"/>
    </row>
    <row r="641" spans="1:7" ht="12.75" customHeight="1">
      <c r="A641" s="47"/>
      <c r="B641" s="44"/>
      <c r="F641" s="48"/>
      <c r="G641" s="48"/>
    </row>
    <row r="642" spans="1:7" ht="12.75" customHeight="1">
      <c r="A642" s="47"/>
      <c r="B642" s="44"/>
      <c r="F642" s="48"/>
      <c r="G642" s="48"/>
    </row>
    <row r="643" spans="1:7" ht="12.75" customHeight="1">
      <c r="A643" s="47"/>
      <c r="B643" s="44"/>
      <c r="F643" s="48"/>
      <c r="G643" s="48"/>
    </row>
    <row r="644" spans="1:7" ht="12.75" customHeight="1">
      <c r="A644" s="47"/>
      <c r="B644" s="44"/>
      <c r="F644" s="48"/>
      <c r="G644" s="48"/>
    </row>
    <row r="645" spans="1:7" ht="12.75" customHeight="1">
      <c r="A645" s="47"/>
      <c r="B645" s="44"/>
      <c r="F645" s="48"/>
      <c r="G645" s="48"/>
    </row>
    <row r="646" spans="1:7" ht="12.75" customHeight="1">
      <c r="A646" s="47"/>
      <c r="B646" s="44"/>
      <c r="F646" s="48"/>
      <c r="G646" s="48"/>
    </row>
    <row r="647" spans="1:7" ht="12.75" customHeight="1">
      <c r="A647" s="47"/>
      <c r="B647" s="44"/>
      <c r="F647" s="48"/>
      <c r="G647" s="48"/>
    </row>
    <row r="648" spans="1:7" ht="12.75" customHeight="1">
      <c r="A648" s="47"/>
      <c r="B648" s="44"/>
      <c r="F648" s="48"/>
      <c r="G648" s="48"/>
    </row>
    <row r="649" spans="1:7" ht="12.75" customHeight="1">
      <c r="A649" s="47"/>
      <c r="B649" s="44"/>
      <c r="F649" s="48"/>
      <c r="G649" s="48"/>
    </row>
    <row r="650" spans="1:7" ht="12.75" customHeight="1">
      <c r="A650" s="47"/>
      <c r="B650" s="44"/>
      <c r="F650" s="48"/>
      <c r="G650" s="48"/>
    </row>
    <row r="651" spans="1:7" ht="12.75" customHeight="1">
      <c r="A651" s="47"/>
      <c r="B651" s="44"/>
      <c r="F651" s="48"/>
      <c r="G651" s="48"/>
    </row>
    <row r="652" spans="1:7" ht="12.75" customHeight="1">
      <c r="A652" s="47"/>
      <c r="B652" s="44"/>
      <c r="F652" s="48"/>
      <c r="G652" s="48"/>
    </row>
    <row r="653" spans="1:7" ht="12.75" customHeight="1">
      <c r="A653" s="47"/>
      <c r="B653" s="44"/>
      <c r="F653" s="48"/>
      <c r="G653" s="48"/>
    </row>
    <row r="654" spans="1:7" ht="12.75" customHeight="1">
      <c r="A654" s="47"/>
      <c r="B654" s="44"/>
      <c r="F654" s="48"/>
      <c r="G654" s="48"/>
    </row>
    <row r="655" spans="1:7" ht="12.75" customHeight="1">
      <c r="A655" s="47"/>
      <c r="B655" s="44"/>
      <c r="F655" s="48"/>
      <c r="G655" s="48"/>
    </row>
    <row r="656" spans="1:7" ht="12.75" customHeight="1">
      <c r="A656" s="47"/>
      <c r="B656" s="44"/>
      <c r="F656" s="48"/>
      <c r="G656" s="48"/>
    </row>
    <row r="657" spans="1:7" ht="12.75" customHeight="1">
      <c r="A657" s="47"/>
      <c r="B657" s="44"/>
      <c r="F657" s="48"/>
      <c r="G657" s="48"/>
    </row>
    <row r="658" spans="1:7" ht="12.75" customHeight="1">
      <c r="A658" s="47"/>
      <c r="B658" s="44"/>
      <c r="F658" s="48"/>
      <c r="G658" s="48"/>
    </row>
    <row r="659" spans="1:7" ht="12.75" customHeight="1">
      <c r="A659" s="47"/>
      <c r="B659" s="44"/>
      <c r="F659" s="48"/>
      <c r="G659" s="48"/>
    </row>
    <row r="660" spans="1:7" ht="12.75" customHeight="1">
      <c r="A660" s="47"/>
      <c r="B660" s="44"/>
      <c r="F660" s="48"/>
      <c r="G660" s="48"/>
    </row>
    <row r="661" spans="1:7" ht="12.75" customHeight="1">
      <c r="A661" s="47"/>
      <c r="B661" s="44"/>
      <c r="F661" s="48"/>
      <c r="G661" s="48"/>
    </row>
    <row r="662" spans="1:7" ht="12.75" customHeight="1">
      <c r="A662" s="47"/>
      <c r="B662" s="44"/>
      <c r="F662" s="48"/>
      <c r="G662" s="48"/>
    </row>
    <row r="663" spans="1:7" ht="12.75" customHeight="1">
      <c r="A663" s="47"/>
      <c r="B663" s="44"/>
      <c r="F663" s="48"/>
      <c r="G663" s="48"/>
    </row>
    <row r="664" spans="1:7" ht="12.75" customHeight="1">
      <c r="A664" s="47"/>
      <c r="B664" s="44"/>
      <c r="F664" s="48"/>
      <c r="G664" s="48"/>
    </row>
    <row r="665" spans="1:7" ht="12.75" customHeight="1">
      <c r="A665" s="47"/>
      <c r="B665" s="44"/>
      <c r="F665" s="48"/>
      <c r="G665" s="48"/>
    </row>
    <row r="666" spans="1:7" ht="12.75" customHeight="1">
      <c r="A666" s="47"/>
      <c r="B666" s="44"/>
      <c r="F666" s="48"/>
      <c r="G666" s="48"/>
    </row>
    <row r="667" spans="1:7" ht="12.75" customHeight="1">
      <c r="A667" s="47"/>
      <c r="B667" s="44"/>
      <c r="F667" s="48"/>
      <c r="G667" s="48"/>
    </row>
    <row r="668" spans="1:7" ht="12.75" customHeight="1">
      <c r="A668" s="47"/>
      <c r="B668" s="44"/>
      <c r="F668" s="48"/>
      <c r="G668" s="48"/>
    </row>
    <row r="669" spans="1:7" ht="12.75" customHeight="1">
      <c r="A669" s="47"/>
      <c r="B669" s="44"/>
      <c r="F669" s="48"/>
      <c r="G669" s="48"/>
    </row>
    <row r="670" spans="1:7" ht="12.75" customHeight="1">
      <c r="A670" s="47"/>
      <c r="B670" s="44"/>
      <c r="F670" s="48"/>
      <c r="G670" s="48"/>
    </row>
    <row r="671" spans="1:7" ht="12.75" customHeight="1">
      <c r="A671" s="47"/>
      <c r="B671" s="44"/>
      <c r="F671" s="48"/>
      <c r="G671" s="48"/>
    </row>
    <row r="672" spans="1:7" ht="12.75" customHeight="1">
      <c r="A672" s="47"/>
      <c r="B672" s="44"/>
      <c r="F672" s="48"/>
      <c r="G672" s="48"/>
    </row>
    <row r="673" spans="1:7" ht="12.75" customHeight="1">
      <c r="A673" s="47"/>
      <c r="B673" s="44"/>
      <c r="F673" s="48"/>
      <c r="G673" s="48"/>
    </row>
    <row r="674" spans="1:7" ht="12.75" customHeight="1">
      <c r="A674" s="47"/>
      <c r="B674" s="44"/>
      <c r="F674" s="48"/>
      <c r="G674" s="48"/>
    </row>
    <row r="675" spans="1:7" ht="12.75" customHeight="1">
      <c r="A675" s="47"/>
      <c r="B675" s="44"/>
      <c r="F675" s="48"/>
      <c r="G675" s="48"/>
    </row>
    <row r="676" spans="1:7" ht="12.75" customHeight="1">
      <c r="A676" s="47"/>
      <c r="B676" s="44"/>
      <c r="F676" s="48"/>
      <c r="G676" s="48"/>
    </row>
    <row r="677" spans="1:7" ht="12.75" customHeight="1">
      <c r="A677" s="47"/>
      <c r="B677" s="44"/>
      <c r="F677" s="48"/>
      <c r="G677" s="48"/>
    </row>
    <row r="678" spans="1:7" ht="12.75" customHeight="1">
      <c r="A678" s="47"/>
      <c r="B678" s="44"/>
      <c r="F678" s="48"/>
      <c r="G678" s="48"/>
    </row>
    <row r="679" spans="1:7" ht="12.75" customHeight="1">
      <c r="A679" s="47"/>
      <c r="B679" s="44"/>
      <c r="F679" s="48"/>
      <c r="G679" s="48"/>
    </row>
    <row r="680" spans="1:7" ht="12.75" customHeight="1">
      <c r="A680" s="47"/>
      <c r="B680" s="44"/>
      <c r="F680" s="48"/>
      <c r="G680" s="48"/>
    </row>
    <row r="681" spans="1:7" ht="12.75" customHeight="1">
      <c r="A681" s="47"/>
      <c r="B681" s="44"/>
      <c r="F681" s="48"/>
      <c r="G681" s="48"/>
    </row>
    <row r="682" spans="1:7" ht="12.75" customHeight="1">
      <c r="A682" s="47"/>
      <c r="B682" s="44"/>
      <c r="F682" s="48"/>
      <c r="G682" s="48"/>
    </row>
    <row r="683" spans="1:7" ht="12.75" customHeight="1">
      <c r="A683" s="47"/>
      <c r="B683" s="44"/>
      <c r="F683" s="48"/>
      <c r="G683" s="48"/>
    </row>
    <row r="684" spans="1:7" ht="12.75" customHeight="1">
      <c r="A684" s="47"/>
      <c r="B684" s="44"/>
      <c r="F684" s="48"/>
      <c r="G684" s="48"/>
    </row>
    <row r="685" spans="1:7" ht="12.75" customHeight="1">
      <c r="A685" s="47"/>
      <c r="B685" s="44"/>
      <c r="F685" s="48"/>
      <c r="G685" s="48"/>
    </row>
    <row r="686" spans="1:7" ht="12.75" customHeight="1">
      <c r="A686" s="47"/>
      <c r="B686" s="44"/>
      <c r="F686" s="48"/>
      <c r="G686" s="48"/>
    </row>
    <row r="687" spans="1:7" ht="12.75" customHeight="1">
      <c r="A687" s="47"/>
      <c r="B687" s="44"/>
      <c r="F687" s="48"/>
      <c r="G687" s="48"/>
    </row>
    <row r="688" spans="1:7" ht="12.75" customHeight="1">
      <c r="A688" s="47"/>
      <c r="B688" s="44"/>
      <c r="F688" s="48"/>
      <c r="G688" s="48"/>
    </row>
    <row r="689" spans="1:7" ht="12.75" customHeight="1">
      <c r="A689" s="47"/>
      <c r="B689" s="44"/>
      <c r="F689" s="48"/>
      <c r="G689" s="48"/>
    </row>
    <row r="690" spans="1:7" ht="12.75" customHeight="1">
      <c r="A690" s="47"/>
      <c r="B690" s="44"/>
      <c r="F690" s="48"/>
      <c r="G690" s="48"/>
    </row>
    <row r="691" spans="1:7" ht="12.75" customHeight="1">
      <c r="A691" s="47"/>
      <c r="B691" s="44"/>
      <c r="F691" s="48"/>
      <c r="G691" s="48"/>
    </row>
    <row r="692" spans="1:7" ht="12.75" customHeight="1">
      <c r="A692" s="47"/>
      <c r="B692" s="44"/>
      <c r="F692" s="48"/>
      <c r="G692" s="48"/>
    </row>
    <row r="693" spans="1:7" ht="12.75" customHeight="1">
      <c r="A693" s="47"/>
      <c r="B693" s="44"/>
      <c r="F693" s="48"/>
      <c r="G693" s="48"/>
    </row>
    <row r="694" spans="1:7" ht="12.75" customHeight="1">
      <c r="A694" s="47"/>
      <c r="B694" s="44"/>
      <c r="F694" s="48"/>
      <c r="G694" s="48"/>
    </row>
    <row r="695" spans="1:7" ht="12.75" customHeight="1">
      <c r="A695" s="47"/>
      <c r="B695" s="44"/>
      <c r="F695" s="48"/>
      <c r="G695" s="48"/>
    </row>
    <row r="696" spans="1:7" ht="12.75" customHeight="1">
      <c r="A696" s="47"/>
      <c r="B696" s="44"/>
      <c r="F696" s="48"/>
      <c r="G696" s="48"/>
    </row>
    <row r="697" spans="1:7" ht="12.75" customHeight="1">
      <c r="A697" s="47"/>
      <c r="B697" s="44"/>
      <c r="F697" s="48"/>
      <c r="G697" s="48"/>
    </row>
    <row r="698" spans="1:7" ht="12.75" customHeight="1">
      <c r="A698" s="47"/>
      <c r="B698" s="44"/>
      <c r="F698" s="48"/>
      <c r="G698" s="48"/>
    </row>
    <row r="699" spans="1:7" ht="12.75" customHeight="1">
      <c r="A699" s="47"/>
      <c r="B699" s="44"/>
      <c r="F699" s="48"/>
      <c r="G699" s="48"/>
    </row>
    <row r="700" spans="1:7" ht="12.75" customHeight="1">
      <c r="A700" s="47"/>
      <c r="B700" s="44"/>
      <c r="F700" s="48"/>
      <c r="G700" s="48"/>
    </row>
    <row r="701" spans="1:7" ht="12.75" customHeight="1">
      <c r="A701" s="47"/>
      <c r="B701" s="44"/>
      <c r="F701" s="48"/>
      <c r="G701" s="48"/>
    </row>
    <row r="702" spans="1:7" ht="12.75" customHeight="1">
      <c r="A702" s="47"/>
      <c r="B702" s="44"/>
      <c r="F702" s="48"/>
      <c r="G702" s="48"/>
    </row>
    <row r="703" spans="1:7" ht="12.75" customHeight="1">
      <c r="A703" s="47"/>
      <c r="B703" s="44"/>
      <c r="F703" s="48"/>
      <c r="G703" s="48"/>
    </row>
    <row r="704" spans="1:7" ht="12.75" customHeight="1">
      <c r="A704" s="47"/>
      <c r="B704" s="44"/>
      <c r="F704" s="48"/>
      <c r="G704" s="48"/>
    </row>
    <row r="705" spans="1:7" ht="12.75" customHeight="1">
      <c r="A705" s="47"/>
      <c r="B705" s="44"/>
      <c r="F705" s="48"/>
      <c r="G705" s="48"/>
    </row>
    <row r="706" spans="1:7" ht="12.75" customHeight="1">
      <c r="A706" s="47"/>
      <c r="B706" s="44"/>
      <c r="F706" s="48"/>
      <c r="G706" s="48"/>
    </row>
    <row r="707" spans="1:7" ht="12.75" customHeight="1">
      <c r="A707" s="47"/>
      <c r="B707" s="44"/>
      <c r="F707" s="48"/>
      <c r="G707" s="48"/>
    </row>
    <row r="708" spans="1:7" ht="12.75" customHeight="1">
      <c r="A708" s="47"/>
      <c r="B708" s="44"/>
      <c r="F708" s="48"/>
      <c r="G708" s="48"/>
    </row>
    <row r="709" spans="1:7" ht="12.75" customHeight="1">
      <c r="A709" s="47"/>
      <c r="B709" s="44"/>
      <c r="F709" s="48"/>
      <c r="G709" s="48"/>
    </row>
    <row r="710" spans="1:7" ht="12.75" customHeight="1">
      <c r="A710" s="47"/>
      <c r="B710" s="44"/>
      <c r="F710" s="48"/>
      <c r="G710" s="48"/>
    </row>
    <row r="711" spans="1:7" ht="12.75" customHeight="1">
      <c r="A711" s="47"/>
      <c r="B711" s="44"/>
      <c r="F711" s="48"/>
      <c r="G711" s="48"/>
    </row>
    <row r="712" spans="1:7" ht="12.75" customHeight="1">
      <c r="A712" s="47"/>
      <c r="B712" s="44"/>
      <c r="F712" s="48"/>
      <c r="G712" s="48"/>
    </row>
    <row r="713" spans="1:7" ht="12.75" customHeight="1">
      <c r="A713" s="47"/>
      <c r="B713" s="44"/>
      <c r="F713" s="48"/>
      <c r="G713" s="48"/>
    </row>
    <row r="714" spans="1:7" ht="12.75" customHeight="1">
      <c r="A714" s="47"/>
      <c r="B714" s="44"/>
      <c r="F714" s="48"/>
      <c r="G714" s="48"/>
    </row>
    <row r="715" spans="1:7" ht="12.75" customHeight="1">
      <c r="A715" s="47"/>
      <c r="B715" s="44"/>
      <c r="F715" s="48"/>
      <c r="G715" s="48"/>
    </row>
    <row r="716" spans="1:7" ht="12.75" customHeight="1">
      <c r="A716" s="47"/>
      <c r="B716" s="44"/>
      <c r="F716" s="48"/>
      <c r="G716" s="48"/>
    </row>
    <row r="717" spans="1:7" ht="12.75" customHeight="1">
      <c r="A717" s="47"/>
      <c r="B717" s="44"/>
      <c r="F717" s="48"/>
      <c r="G717" s="48"/>
    </row>
    <row r="718" spans="1:7" ht="12.75" customHeight="1">
      <c r="A718" s="47"/>
      <c r="B718" s="44"/>
      <c r="F718" s="48"/>
      <c r="G718" s="48"/>
    </row>
    <row r="719" spans="1:7" ht="12.75" customHeight="1">
      <c r="A719" s="47"/>
      <c r="B719" s="44"/>
      <c r="F719" s="48"/>
      <c r="G719" s="48"/>
    </row>
    <row r="720" spans="1:7" ht="12.75" customHeight="1">
      <c r="A720" s="47"/>
      <c r="B720" s="44"/>
      <c r="F720" s="48"/>
      <c r="G720" s="48"/>
    </row>
    <row r="721" spans="1:7" ht="12.75" customHeight="1">
      <c r="A721" s="47"/>
      <c r="B721" s="44"/>
      <c r="F721" s="48"/>
      <c r="G721" s="48"/>
    </row>
    <row r="722" spans="1:7" ht="12.75" customHeight="1">
      <c r="A722" s="47"/>
      <c r="B722" s="44"/>
      <c r="F722" s="48"/>
      <c r="G722" s="48"/>
    </row>
    <row r="723" spans="1:7" ht="12.75" customHeight="1">
      <c r="A723" s="47"/>
      <c r="B723" s="44"/>
      <c r="F723" s="48"/>
      <c r="G723" s="48"/>
    </row>
    <row r="724" spans="1:7" ht="12.75" customHeight="1">
      <c r="A724" s="47"/>
      <c r="B724" s="44"/>
      <c r="F724" s="48"/>
      <c r="G724" s="48"/>
    </row>
    <row r="725" spans="1:7" ht="12.75" customHeight="1">
      <c r="A725" s="47"/>
      <c r="B725" s="44"/>
      <c r="F725" s="48"/>
      <c r="G725" s="48"/>
    </row>
    <row r="726" spans="1:7" ht="12.75" customHeight="1">
      <c r="A726" s="47"/>
      <c r="B726" s="44"/>
      <c r="F726" s="48"/>
      <c r="G726" s="48"/>
    </row>
    <row r="727" spans="1:7" ht="12.75" customHeight="1">
      <c r="A727" s="47"/>
      <c r="B727" s="44"/>
      <c r="F727" s="48"/>
      <c r="G727" s="48"/>
    </row>
    <row r="728" spans="1:7" ht="12.75" customHeight="1">
      <c r="A728" s="47"/>
      <c r="B728" s="44"/>
      <c r="F728" s="48"/>
      <c r="G728" s="48"/>
    </row>
    <row r="729" spans="1:7" ht="12.75" customHeight="1">
      <c r="A729" s="47"/>
      <c r="B729" s="44"/>
      <c r="F729" s="48"/>
      <c r="G729" s="48"/>
    </row>
    <row r="730" spans="1:7" ht="12.75" customHeight="1">
      <c r="A730" s="47"/>
      <c r="B730" s="44"/>
      <c r="F730" s="48"/>
      <c r="G730" s="48"/>
    </row>
    <row r="731" spans="1:7" ht="12.75" customHeight="1">
      <c r="A731" s="47"/>
      <c r="B731" s="44"/>
      <c r="F731" s="48"/>
      <c r="G731" s="48"/>
    </row>
    <row r="732" spans="1:7" ht="12.75" customHeight="1">
      <c r="A732" s="47"/>
      <c r="B732" s="44"/>
      <c r="F732" s="48"/>
      <c r="G732" s="48"/>
    </row>
    <row r="733" spans="1:7" ht="12.75" customHeight="1">
      <c r="A733" s="47"/>
      <c r="B733" s="44"/>
      <c r="F733" s="48"/>
      <c r="G733" s="48"/>
    </row>
    <row r="734" spans="1:7" ht="12.75" customHeight="1">
      <c r="A734" s="47"/>
      <c r="B734" s="44"/>
      <c r="F734" s="48"/>
      <c r="G734" s="48"/>
    </row>
    <row r="735" spans="1:7" ht="12.75" customHeight="1">
      <c r="A735" s="47"/>
      <c r="B735" s="44"/>
      <c r="F735" s="48"/>
      <c r="G735" s="48"/>
    </row>
    <row r="736" spans="1:7" ht="12.75" customHeight="1">
      <c r="A736" s="47"/>
      <c r="B736" s="44"/>
      <c r="F736" s="48"/>
      <c r="G736" s="48"/>
    </row>
    <row r="737" spans="1:7" ht="12.75" customHeight="1">
      <c r="A737" s="47"/>
      <c r="B737" s="44"/>
      <c r="F737" s="48"/>
      <c r="G737" s="48"/>
    </row>
    <row r="738" spans="1:7" ht="12.75" customHeight="1">
      <c r="A738" s="47"/>
      <c r="B738" s="44"/>
      <c r="F738" s="48"/>
      <c r="G738" s="48"/>
    </row>
    <row r="739" spans="1:7" ht="12.75" customHeight="1">
      <c r="A739" s="47"/>
      <c r="B739" s="44"/>
      <c r="F739" s="48"/>
      <c r="G739" s="48"/>
    </row>
    <row r="740" spans="1:7" ht="12.75" customHeight="1">
      <c r="A740" s="47"/>
      <c r="B740" s="44"/>
      <c r="F740" s="48"/>
      <c r="G740" s="48"/>
    </row>
    <row r="741" spans="1:7" ht="12.75" customHeight="1">
      <c r="A741" s="47"/>
      <c r="B741" s="44"/>
      <c r="F741" s="48"/>
      <c r="G741" s="48"/>
    </row>
    <row r="742" spans="1:7" ht="12.75" customHeight="1">
      <c r="A742" s="47"/>
      <c r="B742" s="44"/>
      <c r="F742" s="48"/>
      <c r="G742" s="48"/>
    </row>
    <row r="743" spans="1:7" ht="12.75" customHeight="1">
      <c r="A743" s="47"/>
      <c r="B743" s="44"/>
      <c r="F743" s="48"/>
      <c r="G743" s="48"/>
    </row>
    <row r="744" spans="1:7" ht="12.75" customHeight="1">
      <c r="A744" s="47"/>
      <c r="B744" s="44"/>
      <c r="F744" s="48"/>
      <c r="G744" s="48"/>
    </row>
    <row r="745" spans="1:7" ht="12.75" customHeight="1">
      <c r="A745" s="47"/>
      <c r="B745" s="44"/>
      <c r="F745" s="48"/>
      <c r="G745" s="48"/>
    </row>
    <row r="746" spans="1:7" ht="12.75" customHeight="1">
      <c r="A746" s="47"/>
      <c r="B746" s="44"/>
      <c r="F746" s="48"/>
      <c r="G746" s="48"/>
    </row>
    <row r="747" spans="1:7" ht="12.75" customHeight="1">
      <c r="A747" s="47"/>
      <c r="B747" s="44"/>
      <c r="F747" s="48"/>
      <c r="G747" s="48"/>
    </row>
    <row r="748" spans="1:7" ht="12.75" customHeight="1">
      <c r="A748" s="47"/>
      <c r="B748" s="44"/>
      <c r="F748" s="48"/>
      <c r="G748" s="48"/>
    </row>
    <row r="749" spans="1:7" ht="12.75" customHeight="1">
      <c r="A749" s="47"/>
      <c r="B749" s="44"/>
      <c r="F749" s="48"/>
      <c r="G749" s="48"/>
    </row>
    <row r="750" spans="1:7" ht="12.75" customHeight="1">
      <c r="A750" s="47"/>
      <c r="B750" s="44"/>
      <c r="F750" s="48"/>
      <c r="G750" s="48"/>
    </row>
    <row r="751" spans="1:7" ht="12.75" customHeight="1">
      <c r="A751" s="47"/>
      <c r="B751" s="44"/>
      <c r="F751" s="48"/>
      <c r="G751" s="48"/>
    </row>
    <row r="752" spans="1:7" ht="12.75" customHeight="1">
      <c r="A752" s="47"/>
      <c r="B752" s="44"/>
      <c r="F752" s="48"/>
      <c r="G752" s="48"/>
    </row>
    <row r="753" spans="1:7" ht="12.75" customHeight="1">
      <c r="A753" s="47"/>
      <c r="B753" s="44"/>
      <c r="F753" s="48"/>
      <c r="G753" s="48"/>
    </row>
    <row r="754" spans="1:7" ht="12.75" customHeight="1">
      <c r="A754" s="47"/>
      <c r="B754" s="44"/>
      <c r="F754" s="48"/>
      <c r="G754" s="48"/>
    </row>
    <row r="755" spans="1:7" ht="12.75" customHeight="1">
      <c r="A755" s="47"/>
      <c r="B755" s="44"/>
      <c r="F755" s="48"/>
      <c r="G755" s="48"/>
    </row>
    <row r="756" spans="1:7" ht="12.75" customHeight="1">
      <c r="A756" s="47"/>
      <c r="B756" s="44"/>
      <c r="F756" s="48"/>
      <c r="G756" s="48"/>
    </row>
    <row r="757" spans="1:7" ht="12.75" customHeight="1">
      <c r="A757" s="47"/>
      <c r="B757" s="44"/>
      <c r="F757" s="48"/>
      <c r="G757" s="48"/>
    </row>
    <row r="758" spans="1:7" ht="12.75" customHeight="1">
      <c r="A758" s="47"/>
      <c r="B758" s="44"/>
      <c r="F758" s="48"/>
      <c r="G758" s="48"/>
    </row>
    <row r="759" spans="1:7" ht="12.75" customHeight="1">
      <c r="A759" s="47"/>
      <c r="B759" s="44"/>
      <c r="F759" s="48"/>
      <c r="G759" s="48"/>
    </row>
    <row r="760" spans="1:7" ht="12.75" customHeight="1">
      <c r="A760" s="47"/>
      <c r="B760" s="44"/>
      <c r="F760" s="48"/>
      <c r="G760" s="48"/>
    </row>
    <row r="761" spans="1:7" ht="12.75" customHeight="1">
      <c r="A761" s="47"/>
      <c r="B761" s="44"/>
      <c r="F761" s="48"/>
      <c r="G761" s="48"/>
    </row>
    <row r="762" spans="1:7" ht="12.75" customHeight="1">
      <c r="A762" s="47"/>
      <c r="B762" s="44"/>
      <c r="F762" s="48"/>
      <c r="G762" s="48"/>
    </row>
    <row r="763" spans="1:7" ht="12.75" customHeight="1">
      <c r="A763" s="47"/>
      <c r="B763" s="44"/>
      <c r="F763" s="48"/>
      <c r="G763" s="48"/>
    </row>
    <row r="764" spans="1:7" ht="12.75" customHeight="1">
      <c r="A764" s="47"/>
      <c r="B764" s="44"/>
      <c r="F764" s="48"/>
      <c r="G764" s="48"/>
    </row>
    <row r="765" spans="1:7" ht="12.75" customHeight="1">
      <c r="A765" s="47"/>
      <c r="B765" s="44"/>
      <c r="F765" s="48"/>
      <c r="G765" s="48"/>
    </row>
    <row r="766" spans="1:7" ht="12.75" customHeight="1">
      <c r="A766" s="47"/>
      <c r="B766" s="44"/>
      <c r="F766" s="48"/>
      <c r="G766" s="48"/>
    </row>
    <row r="767" spans="1:7" ht="12.75" customHeight="1">
      <c r="A767" s="47"/>
      <c r="B767" s="44"/>
      <c r="F767" s="48"/>
      <c r="G767" s="48"/>
    </row>
    <row r="768" spans="1:7" ht="12.75" customHeight="1">
      <c r="A768" s="47"/>
      <c r="B768" s="44"/>
      <c r="F768" s="48"/>
      <c r="G768" s="48"/>
    </row>
    <row r="769" spans="1:7" ht="12.75" customHeight="1">
      <c r="A769" s="47"/>
      <c r="B769" s="44"/>
      <c r="F769" s="48"/>
      <c r="G769" s="48"/>
    </row>
    <row r="770" spans="1:7" ht="12.75" customHeight="1">
      <c r="A770" s="47"/>
      <c r="B770" s="44"/>
      <c r="F770" s="48"/>
      <c r="G770" s="48"/>
    </row>
    <row r="771" spans="1:7" ht="12.75" customHeight="1">
      <c r="A771" s="47"/>
      <c r="B771" s="44"/>
      <c r="F771" s="48"/>
      <c r="G771" s="48"/>
    </row>
    <row r="772" spans="1:7" ht="12.75" customHeight="1">
      <c r="A772" s="47"/>
      <c r="B772" s="44"/>
      <c r="F772" s="48"/>
      <c r="G772" s="48"/>
    </row>
    <row r="773" spans="1:7" ht="12.75" customHeight="1">
      <c r="A773" s="47"/>
      <c r="B773" s="44"/>
      <c r="F773" s="48"/>
      <c r="G773" s="48"/>
    </row>
    <row r="774" spans="1:7" ht="12.75" customHeight="1">
      <c r="A774" s="47"/>
      <c r="B774" s="44"/>
      <c r="F774" s="48"/>
      <c r="G774" s="48"/>
    </row>
    <row r="775" spans="1:7" ht="12.75" customHeight="1">
      <c r="A775" s="47"/>
      <c r="B775" s="44"/>
      <c r="F775" s="48"/>
      <c r="G775" s="48"/>
    </row>
    <row r="776" spans="1:7" ht="12.75" customHeight="1">
      <c r="A776" s="47"/>
      <c r="B776" s="44"/>
      <c r="F776" s="48"/>
      <c r="G776" s="48"/>
    </row>
    <row r="777" spans="1:7" ht="12.75" customHeight="1">
      <c r="A777" s="47"/>
      <c r="B777" s="44"/>
      <c r="F777" s="48"/>
      <c r="G777" s="48"/>
    </row>
    <row r="778" spans="1:7" ht="12.75" customHeight="1">
      <c r="A778" s="47"/>
      <c r="B778" s="44"/>
      <c r="F778" s="48"/>
      <c r="G778" s="48"/>
    </row>
    <row r="779" spans="1:7" ht="12.75" customHeight="1">
      <c r="A779" s="47"/>
      <c r="B779" s="44"/>
      <c r="F779" s="48"/>
      <c r="G779" s="48"/>
    </row>
    <row r="780" spans="1:7" ht="12.75" customHeight="1">
      <c r="A780" s="47"/>
      <c r="B780" s="44"/>
      <c r="F780" s="48"/>
      <c r="G780" s="48"/>
    </row>
    <row r="781" spans="1:7" ht="12.75" customHeight="1">
      <c r="A781" s="47"/>
      <c r="B781" s="44"/>
      <c r="F781" s="48"/>
      <c r="G781" s="48"/>
    </row>
    <row r="782" spans="1:7" ht="12.75" customHeight="1">
      <c r="A782" s="47"/>
      <c r="B782" s="44"/>
      <c r="F782" s="48"/>
      <c r="G782" s="48"/>
    </row>
    <row r="783" spans="1:7" ht="12.75" customHeight="1">
      <c r="A783" s="47"/>
      <c r="B783" s="44"/>
      <c r="F783" s="48"/>
      <c r="G783" s="48"/>
    </row>
    <row r="784" spans="1:7" ht="12.75" customHeight="1">
      <c r="A784" s="47"/>
      <c r="B784" s="44"/>
      <c r="F784" s="48"/>
      <c r="G784" s="48"/>
    </row>
    <row r="785" spans="1:7" ht="12.75" customHeight="1">
      <c r="A785" s="47"/>
      <c r="B785" s="44"/>
      <c r="F785" s="48"/>
      <c r="G785" s="48"/>
    </row>
    <row r="786" spans="1:7" ht="12.75" customHeight="1">
      <c r="A786" s="47"/>
      <c r="B786" s="44"/>
      <c r="F786" s="48"/>
      <c r="G786" s="48"/>
    </row>
    <row r="787" spans="1:7" ht="12.75" customHeight="1">
      <c r="A787" s="47"/>
      <c r="B787" s="44"/>
      <c r="F787" s="48"/>
      <c r="G787" s="48"/>
    </row>
    <row r="788" spans="1:7" ht="12.75" customHeight="1">
      <c r="A788" s="47"/>
      <c r="B788" s="44"/>
      <c r="F788" s="48"/>
      <c r="G788" s="48"/>
    </row>
    <row r="789" spans="1:7" ht="12.75" customHeight="1">
      <c r="A789" s="47"/>
      <c r="B789" s="44"/>
      <c r="F789" s="48"/>
      <c r="G789" s="48"/>
    </row>
    <row r="790" spans="1:7" ht="12.75" customHeight="1">
      <c r="A790" s="47"/>
      <c r="B790" s="44"/>
      <c r="F790" s="48"/>
      <c r="G790" s="48"/>
    </row>
    <row r="791" spans="1:7" ht="12.75" customHeight="1">
      <c r="A791" s="47"/>
      <c r="B791" s="44"/>
      <c r="F791" s="48"/>
      <c r="G791" s="48"/>
    </row>
    <row r="792" spans="1:7" ht="12.75" customHeight="1">
      <c r="A792" s="47"/>
      <c r="B792" s="44"/>
      <c r="F792" s="48"/>
      <c r="G792" s="48"/>
    </row>
    <row r="793" spans="1:7" ht="12.75" customHeight="1">
      <c r="A793" s="47"/>
      <c r="B793" s="44"/>
      <c r="F793" s="48"/>
      <c r="G793" s="48"/>
    </row>
    <row r="794" spans="1:7" ht="12.75" customHeight="1">
      <c r="A794" s="47"/>
      <c r="B794" s="44"/>
      <c r="F794" s="48"/>
      <c r="G794" s="48"/>
    </row>
    <row r="795" spans="1:7" ht="12.75" customHeight="1">
      <c r="A795" s="47"/>
      <c r="B795" s="44"/>
      <c r="F795" s="48"/>
      <c r="G795" s="48"/>
    </row>
    <row r="796" spans="1:7" ht="12.75" customHeight="1">
      <c r="A796" s="47"/>
      <c r="B796" s="44"/>
      <c r="F796" s="48"/>
      <c r="G796" s="48"/>
    </row>
    <row r="797" spans="1:7" ht="12.75" customHeight="1">
      <c r="A797" s="47"/>
      <c r="B797" s="44"/>
      <c r="F797" s="48"/>
      <c r="G797" s="48"/>
    </row>
    <row r="798" spans="1:7" ht="12.75" customHeight="1">
      <c r="A798" s="47"/>
      <c r="B798" s="44"/>
      <c r="F798" s="48"/>
      <c r="G798" s="48"/>
    </row>
    <row r="799" spans="1:7" ht="12.75" customHeight="1">
      <c r="A799" s="47"/>
      <c r="B799" s="44"/>
      <c r="F799" s="48"/>
      <c r="G799" s="48"/>
    </row>
    <row r="800" spans="1:7" ht="12.75" customHeight="1">
      <c r="A800" s="47"/>
      <c r="B800" s="44"/>
      <c r="F800" s="48"/>
      <c r="G800" s="48"/>
    </row>
    <row r="801" spans="1:7" ht="12.75" customHeight="1">
      <c r="A801" s="47"/>
      <c r="B801" s="44"/>
      <c r="F801" s="48"/>
      <c r="G801" s="48"/>
    </row>
    <row r="802" spans="1:7" ht="12.75" customHeight="1">
      <c r="A802" s="47"/>
      <c r="B802" s="44"/>
      <c r="F802" s="48"/>
      <c r="G802" s="48"/>
    </row>
    <row r="803" spans="1:7" ht="12.75" customHeight="1">
      <c r="A803" s="47"/>
      <c r="B803" s="44"/>
      <c r="F803" s="48"/>
      <c r="G803" s="48"/>
    </row>
    <row r="804" spans="1:7" ht="12.75" customHeight="1">
      <c r="A804" s="47"/>
      <c r="B804" s="44"/>
      <c r="F804" s="48"/>
      <c r="G804" s="48"/>
    </row>
    <row r="805" spans="1:7" ht="12.75" customHeight="1">
      <c r="A805" s="47"/>
      <c r="B805" s="44"/>
      <c r="F805" s="48"/>
      <c r="G805" s="48"/>
    </row>
    <row r="806" spans="1:7" ht="12.75" customHeight="1">
      <c r="A806" s="47"/>
      <c r="B806" s="44"/>
      <c r="F806" s="48"/>
      <c r="G806" s="48"/>
    </row>
    <row r="807" spans="1:7" ht="12.75" customHeight="1">
      <c r="A807" s="47"/>
      <c r="B807" s="44"/>
      <c r="F807" s="48"/>
      <c r="G807" s="48"/>
    </row>
    <row r="808" spans="1:7" ht="12.75" customHeight="1">
      <c r="A808" s="47"/>
      <c r="B808" s="44"/>
      <c r="F808" s="48"/>
      <c r="G808" s="48"/>
    </row>
    <row r="809" spans="1:7" ht="12.75" customHeight="1">
      <c r="A809" s="47"/>
      <c r="B809" s="44"/>
      <c r="F809" s="48"/>
      <c r="G809" s="48"/>
    </row>
    <row r="810" spans="1:7" ht="12.75" customHeight="1">
      <c r="A810" s="47"/>
      <c r="B810" s="44"/>
      <c r="F810" s="48"/>
      <c r="G810" s="48"/>
    </row>
    <row r="811" spans="1:7" ht="12.75" customHeight="1">
      <c r="A811" s="47"/>
      <c r="B811" s="44"/>
      <c r="F811" s="48"/>
      <c r="G811" s="48"/>
    </row>
    <row r="812" spans="1:7" ht="12.75" customHeight="1">
      <c r="A812" s="47"/>
      <c r="B812" s="44"/>
      <c r="F812" s="48"/>
      <c r="G812" s="48"/>
    </row>
    <row r="813" spans="1:7" ht="12.75" customHeight="1">
      <c r="A813" s="47"/>
      <c r="B813" s="44"/>
      <c r="F813" s="48"/>
      <c r="G813" s="48"/>
    </row>
    <row r="814" spans="1:7" ht="12.75" customHeight="1">
      <c r="A814" s="47"/>
      <c r="B814" s="44"/>
      <c r="F814" s="48"/>
      <c r="G814" s="48"/>
    </row>
    <row r="815" spans="1:7" ht="12.75" customHeight="1">
      <c r="A815" s="47"/>
      <c r="B815" s="44"/>
      <c r="F815" s="48"/>
      <c r="G815" s="48"/>
    </row>
    <row r="816" spans="1:7" ht="12.75" customHeight="1">
      <c r="A816" s="47"/>
      <c r="B816" s="44"/>
      <c r="F816" s="48"/>
      <c r="G816" s="48"/>
    </row>
    <row r="817" spans="1:7" ht="12.75" customHeight="1">
      <c r="A817" s="47"/>
      <c r="B817" s="44"/>
      <c r="F817" s="48"/>
      <c r="G817" s="48"/>
    </row>
    <row r="818" spans="1:7" ht="12.75" customHeight="1">
      <c r="A818" s="47"/>
      <c r="B818" s="44"/>
      <c r="F818" s="48"/>
      <c r="G818" s="48"/>
    </row>
    <row r="819" spans="1:7" ht="12.75" customHeight="1">
      <c r="A819" s="47"/>
      <c r="B819" s="44"/>
      <c r="F819" s="48"/>
      <c r="G819" s="48"/>
    </row>
    <row r="820" spans="1:7" ht="12.75" customHeight="1">
      <c r="A820" s="47"/>
      <c r="B820" s="44"/>
      <c r="F820" s="48"/>
      <c r="G820" s="48"/>
    </row>
    <row r="821" spans="1:7" ht="12.75" customHeight="1">
      <c r="A821" s="47"/>
      <c r="B821" s="44"/>
      <c r="F821" s="48"/>
      <c r="G821" s="48"/>
    </row>
    <row r="822" spans="1:7" ht="12.75" customHeight="1">
      <c r="A822" s="47"/>
      <c r="B822" s="44"/>
      <c r="F822" s="48"/>
      <c r="G822" s="48"/>
    </row>
    <row r="823" spans="1:7" ht="12.75" customHeight="1">
      <c r="A823" s="47"/>
      <c r="B823" s="44"/>
      <c r="F823" s="48"/>
      <c r="G823" s="48"/>
    </row>
    <row r="824" spans="1:7" ht="12.75" customHeight="1">
      <c r="A824" s="47"/>
      <c r="B824" s="44"/>
      <c r="F824" s="48"/>
      <c r="G824" s="48"/>
    </row>
    <row r="825" spans="1:7" ht="12.75" customHeight="1">
      <c r="A825" s="47"/>
      <c r="B825" s="44"/>
      <c r="F825" s="48"/>
      <c r="G825" s="48"/>
    </row>
    <row r="826" spans="1:7" ht="12.75" customHeight="1">
      <c r="A826" s="47"/>
      <c r="B826" s="44"/>
      <c r="F826" s="48"/>
      <c r="G826" s="48"/>
    </row>
    <row r="827" spans="1:7" ht="12.75" customHeight="1">
      <c r="A827" s="47"/>
      <c r="B827" s="44"/>
      <c r="F827" s="48"/>
      <c r="G827" s="48"/>
    </row>
    <row r="828" spans="1:7" ht="12.75" customHeight="1">
      <c r="A828" s="47"/>
      <c r="B828" s="44"/>
      <c r="F828" s="48"/>
      <c r="G828" s="48"/>
    </row>
    <row r="829" spans="1:7" ht="12.75" customHeight="1">
      <c r="A829" s="47"/>
      <c r="B829" s="44"/>
      <c r="F829" s="48"/>
      <c r="G829" s="48"/>
    </row>
    <row r="830" spans="1:7" ht="12.75" customHeight="1">
      <c r="A830" s="47"/>
      <c r="B830" s="44"/>
      <c r="F830" s="48"/>
      <c r="G830" s="48"/>
    </row>
    <row r="831" spans="1:7" ht="12.75" customHeight="1">
      <c r="A831" s="47"/>
      <c r="B831" s="44"/>
      <c r="F831" s="48"/>
      <c r="G831" s="48"/>
    </row>
    <row r="832" spans="1:7" ht="12.75" customHeight="1">
      <c r="A832" s="47"/>
      <c r="B832" s="44"/>
      <c r="F832" s="48"/>
      <c r="G832" s="48"/>
    </row>
    <row r="833" spans="1:7" ht="12.75" customHeight="1">
      <c r="A833" s="47"/>
      <c r="B833" s="44"/>
      <c r="F833" s="48"/>
      <c r="G833" s="48"/>
    </row>
    <row r="834" spans="1:7" ht="12.75" customHeight="1">
      <c r="A834" s="47"/>
      <c r="B834" s="44"/>
      <c r="F834" s="48"/>
      <c r="G834" s="48"/>
    </row>
    <row r="835" spans="1:7" ht="12.75" customHeight="1">
      <c r="A835" s="47"/>
      <c r="B835" s="44"/>
      <c r="F835" s="48"/>
      <c r="G835" s="48"/>
    </row>
    <row r="836" spans="1:7" ht="12.75" customHeight="1">
      <c r="A836" s="47"/>
      <c r="B836" s="44"/>
      <c r="F836" s="48"/>
      <c r="G836" s="48"/>
    </row>
    <row r="837" spans="1:7" ht="12.75" customHeight="1">
      <c r="A837" s="47"/>
      <c r="B837" s="44"/>
      <c r="F837" s="48"/>
      <c r="G837" s="48"/>
    </row>
    <row r="838" spans="1:7" ht="12.75" customHeight="1">
      <c r="A838" s="47"/>
      <c r="B838" s="44"/>
      <c r="F838" s="48"/>
      <c r="G838" s="48"/>
    </row>
    <row r="839" spans="1:7" ht="12.75" customHeight="1">
      <c r="A839" s="47"/>
      <c r="B839" s="44"/>
      <c r="F839" s="48"/>
      <c r="G839" s="48"/>
    </row>
    <row r="840" spans="1:7" ht="12.75" customHeight="1">
      <c r="A840" s="47"/>
      <c r="B840" s="44"/>
      <c r="F840" s="48"/>
      <c r="G840" s="48"/>
    </row>
    <row r="841" spans="1:7" ht="12.75" customHeight="1">
      <c r="A841" s="47"/>
      <c r="B841" s="44"/>
      <c r="F841" s="48"/>
      <c r="G841" s="48"/>
    </row>
    <row r="842" spans="1:7" ht="12.75" customHeight="1">
      <c r="A842" s="47"/>
      <c r="B842" s="44"/>
      <c r="F842" s="48"/>
      <c r="G842" s="48"/>
    </row>
    <row r="843" spans="1:7" ht="12.75" customHeight="1">
      <c r="A843" s="47"/>
      <c r="B843" s="44"/>
      <c r="F843" s="48"/>
      <c r="G843" s="48"/>
    </row>
    <row r="844" spans="1:7" ht="12.75" customHeight="1">
      <c r="A844" s="47"/>
      <c r="B844" s="44"/>
      <c r="F844" s="48"/>
      <c r="G844" s="48"/>
    </row>
    <row r="845" spans="1:7" ht="12.75" customHeight="1">
      <c r="A845" s="47"/>
      <c r="B845" s="44"/>
      <c r="F845" s="48"/>
      <c r="G845" s="48"/>
    </row>
    <row r="846" spans="1:7" ht="12.75" customHeight="1">
      <c r="A846" s="47"/>
      <c r="B846" s="44"/>
      <c r="F846" s="48"/>
      <c r="G846" s="48"/>
    </row>
    <row r="847" spans="1:7" ht="12.75" customHeight="1">
      <c r="A847" s="47"/>
      <c r="B847" s="44"/>
      <c r="F847" s="48"/>
      <c r="G847" s="48"/>
    </row>
    <row r="848" spans="1:7" ht="12.75" customHeight="1">
      <c r="A848" s="47"/>
      <c r="B848" s="44"/>
      <c r="F848" s="48"/>
      <c r="G848" s="48"/>
    </row>
    <row r="849" spans="1:7" ht="12.75" customHeight="1">
      <c r="A849" s="47"/>
      <c r="B849" s="44"/>
      <c r="F849" s="48"/>
      <c r="G849" s="48"/>
    </row>
    <row r="850" spans="1:7" ht="12.75" customHeight="1">
      <c r="A850" s="47"/>
      <c r="B850" s="44"/>
      <c r="F850" s="48"/>
      <c r="G850" s="48"/>
    </row>
    <row r="851" spans="1:7" ht="12.75" customHeight="1">
      <c r="A851" s="47"/>
      <c r="B851" s="44"/>
      <c r="F851" s="48"/>
      <c r="G851" s="48"/>
    </row>
    <row r="852" spans="1:7" ht="12.75" customHeight="1">
      <c r="A852" s="47"/>
      <c r="B852" s="44"/>
      <c r="F852" s="48"/>
      <c r="G852" s="48"/>
    </row>
    <row r="853" spans="1:7" ht="12.75" customHeight="1">
      <c r="A853" s="47"/>
      <c r="B853" s="44"/>
      <c r="F853" s="48"/>
      <c r="G853" s="48"/>
    </row>
    <row r="854" spans="1:7" ht="12.75" customHeight="1">
      <c r="A854" s="47"/>
      <c r="B854" s="44"/>
      <c r="F854" s="48"/>
      <c r="G854" s="48"/>
    </row>
    <row r="855" spans="1:7" ht="12.75" customHeight="1">
      <c r="A855" s="47"/>
      <c r="B855" s="44"/>
      <c r="F855" s="48"/>
      <c r="G855" s="48"/>
    </row>
    <row r="856" spans="1:7" ht="12.75" customHeight="1">
      <c r="A856" s="47"/>
      <c r="B856" s="44"/>
      <c r="F856" s="48"/>
      <c r="G856" s="48"/>
    </row>
    <row r="857" spans="1:7" ht="12.75" customHeight="1">
      <c r="A857" s="47"/>
      <c r="B857" s="44"/>
      <c r="F857" s="48"/>
      <c r="G857" s="48"/>
    </row>
    <row r="858" spans="1:7" ht="12.75" customHeight="1">
      <c r="A858" s="47"/>
      <c r="B858" s="44"/>
      <c r="F858" s="48"/>
      <c r="G858" s="48"/>
    </row>
    <row r="859" spans="1:7" ht="12.75" customHeight="1">
      <c r="A859" s="47"/>
      <c r="B859" s="44"/>
      <c r="F859" s="48"/>
      <c r="G859" s="48"/>
    </row>
    <row r="860" spans="1:7" ht="12.75" customHeight="1">
      <c r="A860" s="47"/>
      <c r="B860" s="44"/>
      <c r="F860" s="48"/>
      <c r="G860" s="48"/>
    </row>
    <row r="861" spans="1:7" ht="12.75" customHeight="1">
      <c r="A861" s="47"/>
      <c r="B861" s="44"/>
      <c r="F861" s="48"/>
      <c r="G861" s="48"/>
    </row>
    <row r="862" spans="1:7" ht="12.75" customHeight="1">
      <c r="A862" s="47"/>
      <c r="B862" s="44"/>
      <c r="F862" s="48"/>
      <c r="G862" s="48"/>
    </row>
    <row r="863" spans="1:7" ht="12.75" customHeight="1">
      <c r="A863" s="47"/>
      <c r="B863" s="44"/>
      <c r="F863" s="48"/>
      <c r="G863" s="48"/>
    </row>
    <row r="864" spans="1:7" ht="12.75" customHeight="1">
      <c r="A864" s="47"/>
      <c r="B864" s="44"/>
      <c r="F864" s="48"/>
      <c r="G864" s="48"/>
    </row>
    <row r="865" spans="1:7" ht="12.75" customHeight="1">
      <c r="A865" s="47"/>
      <c r="B865" s="44"/>
      <c r="F865" s="48"/>
      <c r="G865" s="48"/>
    </row>
    <row r="866" spans="1:7" ht="12.75" customHeight="1">
      <c r="A866" s="47"/>
      <c r="B866" s="44"/>
      <c r="F866" s="48"/>
      <c r="G866" s="48"/>
    </row>
    <row r="867" spans="1:7" ht="12.75" customHeight="1">
      <c r="A867" s="47"/>
      <c r="B867" s="44"/>
      <c r="F867" s="48"/>
      <c r="G867" s="48"/>
    </row>
    <row r="868" spans="1:7" ht="12.75" customHeight="1">
      <c r="A868" s="47"/>
      <c r="B868" s="44"/>
      <c r="F868" s="48"/>
      <c r="G868" s="48"/>
    </row>
    <row r="869" spans="1:7" ht="12.75" customHeight="1">
      <c r="A869" s="47"/>
      <c r="B869" s="44"/>
      <c r="F869" s="48"/>
      <c r="G869" s="48"/>
    </row>
    <row r="870" spans="1:7" ht="12.75" customHeight="1">
      <c r="A870" s="47"/>
      <c r="B870" s="44"/>
      <c r="F870" s="48"/>
      <c r="G870" s="48"/>
    </row>
    <row r="871" spans="1:7" ht="12.75" customHeight="1">
      <c r="A871" s="47"/>
      <c r="B871" s="44"/>
      <c r="F871" s="48"/>
      <c r="G871" s="48"/>
    </row>
    <row r="872" spans="1:7" ht="12.75" customHeight="1">
      <c r="A872" s="47"/>
      <c r="B872" s="44"/>
      <c r="F872" s="48"/>
      <c r="G872" s="48"/>
    </row>
    <row r="873" spans="1:7" ht="12.75" customHeight="1">
      <c r="A873" s="47"/>
      <c r="B873" s="44"/>
      <c r="F873" s="48"/>
      <c r="G873" s="48"/>
    </row>
    <row r="874" spans="1:7" ht="12.75" customHeight="1">
      <c r="A874" s="47"/>
      <c r="B874" s="44"/>
      <c r="F874" s="48"/>
      <c r="G874" s="48"/>
    </row>
    <row r="875" spans="1:7" ht="12.75" customHeight="1">
      <c r="A875" s="47"/>
      <c r="B875" s="44"/>
      <c r="F875" s="48"/>
      <c r="G875" s="48"/>
    </row>
    <row r="876" spans="1:7" ht="12.75" customHeight="1">
      <c r="A876" s="47"/>
      <c r="B876" s="44"/>
      <c r="F876" s="48"/>
      <c r="G876" s="48"/>
    </row>
    <row r="877" spans="1:7" ht="12.75" customHeight="1">
      <c r="A877" s="47"/>
      <c r="B877" s="44"/>
      <c r="F877" s="48"/>
      <c r="G877" s="48"/>
    </row>
    <row r="878" spans="1:7" ht="12.75" customHeight="1">
      <c r="A878" s="47"/>
      <c r="B878" s="44"/>
      <c r="F878" s="48"/>
      <c r="G878" s="48"/>
    </row>
    <row r="879" spans="1:7" ht="12.75" customHeight="1">
      <c r="A879" s="47"/>
      <c r="B879" s="44"/>
      <c r="F879" s="48"/>
      <c r="G879" s="48"/>
    </row>
    <row r="880" spans="1:7" ht="12.75" customHeight="1">
      <c r="A880" s="47"/>
      <c r="B880" s="44"/>
      <c r="F880" s="48"/>
      <c r="G880" s="48"/>
    </row>
    <row r="881" spans="1:7" ht="12.75" customHeight="1">
      <c r="A881" s="47"/>
      <c r="B881" s="44"/>
      <c r="F881" s="48"/>
      <c r="G881" s="48"/>
    </row>
    <row r="882" spans="1:7" ht="12.75" customHeight="1">
      <c r="A882" s="47"/>
      <c r="B882" s="44"/>
      <c r="F882" s="48"/>
      <c r="G882" s="48"/>
    </row>
    <row r="883" spans="1:7" ht="12.75" customHeight="1">
      <c r="A883" s="47"/>
      <c r="B883" s="44"/>
      <c r="F883" s="48"/>
      <c r="G883" s="48"/>
    </row>
    <row r="884" spans="1:7" ht="12.75" customHeight="1">
      <c r="A884" s="47"/>
      <c r="B884" s="44"/>
      <c r="F884" s="48"/>
      <c r="G884" s="48"/>
    </row>
    <row r="885" spans="1:7" ht="12.75" customHeight="1">
      <c r="A885" s="47"/>
      <c r="B885" s="44"/>
      <c r="F885" s="48"/>
      <c r="G885" s="48"/>
    </row>
    <row r="886" spans="1:7" ht="12.75" customHeight="1">
      <c r="A886" s="47"/>
      <c r="B886" s="44"/>
      <c r="F886" s="48"/>
      <c r="G886" s="48"/>
    </row>
    <row r="887" spans="1:7" ht="12.75" customHeight="1">
      <c r="A887" s="47"/>
      <c r="B887" s="44"/>
      <c r="F887" s="48"/>
      <c r="G887" s="48"/>
    </row>
    <row r="888" spans="1:7" ht="12.75" customHeight="1">
      <c r="A888" s="47"/>
      <c r="B888" s="44"/>
      <c r="F888" s="48"/>
      <c r="G888" s="48"/>
    </row>
    <row r="889" spans="1:7" ht="12.75" customHeight="1">
      <c r="A889" s="47"/>
      <c r="B889" s="44"/>
      <c r="F889" s="48"/>
      <c r="G889" s="48"/>
    </row>
    <row r="890" spans="1:7" ht="12.75" customHeight="1">
      <c r="A890" s="47"/>
      <c r="B890" s="44"/>
      <c r="F890" s="48"/>
      <c r="G890" s="48"/>
    </row>
    <row r="891" spans="1:7" ht="12.75" customHeight="1">
      <c r="A891" s="47"/>
      <c r="B891" s="44"/>
      <c r="F891" s="48"/>
      <c r="G891" s="48"/>
    </row>
    <row r="892" spans="1:7" ht="12.75" customHeight="1">
      <c r="A892" s="47"/>
      <c r="B892" s="44"/>
      <c r="F892" s="48"/>
      <c r="G892" s="48"/>
    </row>
    <row r="893" spans="1:7" ht="12.75" customHeight="1">
      <c r="A893" s="47"/>
      <c r="B893" s="44"/>
      <c r="F893" s="48"/>
      <c r="G893" s="48"/>
    </row>
    <row r="894" spans="1:7" ht="12.75" customHeight="1">
      <c r="A894" s="47"/>
      <c r="B894" s="44"/>
      <c r="F894" s="48"/>
      <c r="G894" s="48"/>
    </row>
    <row r="895" spans="1:7" ht="12.75" customHeight="1">
      <c r="A895" s="47"/>
      <c r="B895" s="44"/>
      <c r="F895" s="48"/>
      <c r="G895" s="48"/>
    </row>
    <row r="896" spans="1:7" ht="12.75" customHeight="1">
      <c r="A896" s="47"/>
      <c r="B896" s="44"/>
      <c r="F896" s="48"/>
      <c r="G896" s="48"/>
    </row>
    <row r="897" spans="1:7" ht="12.75" customHeight="1">
      <c r="A897" s="47"/>
      <c r="B897" s="44"/>
      <c r="F897" s="48"/>
      <c r="G897" s="48"/>
    </row>
    <row r="898" spans="1:7" ht="12.75" customHeight="1">
      <c r="A898" s="47"/>
      <c r="B898" s="44"/>
      <c r="F898" s="48"/>
      <c r="G898" s="48"/>
    </row>
    <row r="899" spans="1:7" ht="12.75" customHeight="1">
      <c r="A899" s="47"/>
      <c r="B899" s="44"/>
      <c r="F899" s="48"/>
      <c r="G899" s="48"/>
    </row>
    <row r="900" spans="1:7" ht="12.75" customHeight="1">
      <c r="A900" s="47"/>
      <c r="B900" s="44"/>
      <c r="F900" s="48"/>
      <c r="G900" s="48"/>
    </row>
    <row r="901" spans="1:7" ht="12.75" customHeight="1">
      <c r="A901" s="47"/>
      <c r="B901" s="44"/>
      <c r="F901" s="48"/>
      <c r="G901" s="48"/>
    </row>
    <row r="902" spans="1:7" ht="12.75" customHeight="1">
      <c r="A902" s="47"/>
      <c r="B902" s="44"/>
      <c r="F902" s="48"/>
      <c r="G902" s="48"/>
    </row>
    <row r="903" spans="1:7" ht="12.75" customHeight="1">
      <c r="A903" s="47"/>
      <c r="B903" s="44"/>
      <c r="F903" s="48"/>
      <c r="G903" s="48"/>
    </row>
    <row r="904" spans="1:7" ht="12.75" customHeight="1">
      <c r="A904" s="47"/>
      <c r="B904" s="44"/>
      <c r="F904" s="48"/>
      <c r="G904" s="48"/>
    </row>
    <row r="905" spans="1:7" ht="12.75" customHeight="1">
      <c r="A905" s="47"/>
      <c r="B905" s="44"/>
      <c r="F905" s="48"/>
      <c r="G905" s="48"/>
    </row>
    <row r="906" spans="1:7" ht="12.75" customHeight="1">
      <c r="A906" s="47"/>
      <c r="B906" s="44"/>
      <c r="F906" s="48"/>
      <c r="G906" s="48"/>
    </row>
    <row r="907" spans="1:7" ht="12.75" customHeight="1">
      <c r="A907" s="47"/>
      <c r="B907" s="44"/>
      <c r="F907" s="48"/>
      <c r="G907" s="48"/>
    </row>
    <row r="908" spans="1:7" ht="12.75" customHeight="1">
      <c r="A908" s="47"/>
      <c r="B908" s="44"/>
      <c r="F908" s="48"/>
      <c r="G908" s="48"/>
    </row>
    <row r="909" spans="1:7" ht="12.75" customHeight="1">
      <c r="A909" s="47"/>
      <c r="B909" s="44"/>
      <c r="F909" s="48"/>
      <c r="G909" s="48"/>
    </row>
    <row r="910" spans="1:7" ht="12.75" customHeight="1">
      <c r="A910" s="47"/>
      <c r="B910" s="44"/>
      <c r="F910" s="48"/>
      <c r="G910" s="48"/>
    </row>
    <row r="911" spans="1:7" ht="12.75" customHeight="1">
      <c r="A911" s="47"/>
      <c r="B911" s="44"/>
      <c r="F911" s="48"/>
      <c r="G911" s="48"/>
    </row>
    <row r="912" spans="1:7" ht="12.75" customHeight="1">
      <c r="A912" s="47"/>
      <c r="B912" s="44"/>
      <c r="F912" s="48"/>
      <c r="G912" s="48"/>
    </row>
    <row r="913" spans="1:7" ht="12.75" customHeight="1">
      <c r="A913" s="47"/>
      <c r="B913" s="44"/>
      <c r="F913" s="48"/>
      <c r="G913" s="48"/>
    </row>
    <row r="914" spans="1:7" ht="12.75" customHeight="1">
      <c r="A914" s="47"/>
      <c r="B914" s="44"/>
      <c r="F914" s="48"/>
      <c r="G914" s="48"/>
    </row>
    <row r="915" spans="1:7" ht="12.75" customHeight="1">
      <c r="A915" s="47"/>
      <c r="B915" s="44"/>
      <c r="F915" s="48"/>
      <c r="G915" s="48"/>
    </row>
    <row r="916" spans="1:7" ht="12.75" customHeight="1">
      <c r="A916" s="47"/>
      <c r="B916" s="44"/>
      <c r="F916" s="48"/>
      <c r="G916" s="48"/>
    </row>
    <row r="917" spans="1:7" ht="12.75" customHeight="1">
      <c r="A917" s="47"/>
      <c r="B917" s="44"/>
      <c r="F917" s="48"/>
      <c r="G917" s="48"/>
    </row>
    <row r="918" spans="1:7" ht="12.75" customHeight="1">
      <c r="A918" s="47"/>
      <c r="B918" s="44"/>
      <c r="F918" s="48"/>
      <c r="G918" s="48"/>
    </row>
    <row r="919" spans="1:7" ht="12.75" customHeight="1">
      <c r="A919" s="47"/>
      <c r="B919" s="44"/>
      <c r="F919" s="48"/>
      <c r="G919" s="48"/>
    </row>
    <row r="920" spans="1:7" ht="12.75" customHeight="1">
      <c r="A920" s="47"/>
      <c r="B920" s="44"/>
      <c r="F920" s="48"/>
      <c r="G920" s="48"/>
    </row>
    <row r="921" spans="1:7" ht="12.75" customHeight="1">
      <c r="A921" s="47"/>
      <c r="B921" s="44"/>
      <c r="F921" s="48"/>
      <c r="G921" s="48"/>
    </row>
    <row r="922" spans="1:7" ht="12.75" customHeight="1">
      <c r="A922" s="47"/>
      <c r="B922" s="44"/>
      <c r="F922" s="48"/>
      <c r="G922" s="48"/>
    </row>
    <row r="923" spans="1:7" ht="12.75" customHeight="1">
      <c r="A923" s="47"/>
      <c r="B923" s="44"/>
      <c r="F923" s="48"/>
      <c r="G923" s="48"/>
    </row>
    <row r="924" spans="1:7" ht="12.75" customHeight="1">
      <c r="A924" s="47"/>
      <c r="B924" s="44"/>
      <c r="F924" s="48"/>
      <c r="G924" s="48"/>
    </row>
    <row r="925" spans="1:7" ht="12.75" customHeight="1">
      <c r="A925" s="47"/>
      <c r="B925" s="44"/>
      <c r="F925" s="48"/>
      <c r="G925" s="48"/>
    </row>
    <row r="926" spans="1:7" ht="12.75" customHeight="1">
      <c r="A926" s="47"/>
      <c r="B926" s="44"/>
      <c r="F926" s="48"/>
      <c r="G926" s="48"/>
    </row>
    <row r="927" spans="1:7" ht="12.75" customHeight="1">
      <c r="A927" s="47"/>
      <c r="B927" s="44"/>
      <c r="F927" s="48"/>
      <c r="G927" s="48"/>
    </row>
    <row r="928" spans="1:7" ht="12.75" customHeight="1">
      <c r="A928" s="47"/>
      <c r="B928" s="44"/>
      <c r="F928" s="48"/>
      <c r="G928" s="48"/>
    </row>
    <row r="929" spans="1:7" ht="12.75" customHeight="1">
      <c r="A929" s="47"/>
      <c r="B929" s="44"/>
      <c r="F929" s="48"/>
      <c r="G929" s="48"/>
    </row>
    <row r="930" spans="1:7" ht="12.75" customHeight="1">
      <c r="A930" s="47"/>
      <c r="B930" s="44"/>
      <c r="F930" s="48"/>
      <c r="G930" s="48"/>
    </row>
    <row r="931" spans="1:7" ht="12.75" customHeight="1">
      <c r="A931" s="47"/>
      <c r="B931" s="44"/>
      <c r="F931" s="48"/>
      <c r="G931" s="48"/>
    </row>
    <row r="932" spans="1:7" ht="12.75" customHeight="1">
      <c r="A932" s="47"/>
      <c r="B932" s="44"/>
      <c r="F932" s="48"/>
      <c r="G932" s="48"/>
    </row>
    <row r="933" spans="1:7" ht="12.75" customHeight="1">
      <c r="A933" s="47"/>
      <c r="B933" s="44"/>
      <c r="F933" s="48"/>
      <c r="G933" s="48"/>
    </row>
    <row r="934" spans="1:7" ht="12.75" customHeight="1">
      <c r="A934" s="47"/>
      <c r="B934" s="44"/>
      <c r="F934" s="48"/>
      <c r="G934" s="48"/>
    </row>
    <row r="935" spans="1:7" ht="12.75" customHeight="1">
      <c r="A935" s="47"/>
      <c r="B935" s="44"/>
      <c r="F935" s="48"/>
      <c r="G935" s="48"/>
    </row>
    <row r="936" spans="1:7" ht="12.75" customHeight="1">
      <c r="A936" s="47"/>
      <c r="B936" s="44"/>
      <c r="F936" s="48"/>
      <c r="G936" s="48"/>
    </row>
    <row r="937" spans="1:7" ht="12.75" customHeight="1">
      <c r="A937" s="47"/>
      <c r="B937" s="44"/>
      <c r="F937" s="48"/>
      <c r="G937" s="48"/>
    </row>
    <row r="938" spans="1:7" ht="12.75" customHeight="1">
      <c r="A938" s="47"/>
      <c r="B938" s="44"/>
      <c r="F938" s="48"/>
      <c r="G938" s="48"/>
    </row>
    <row r="939" spans="1:7" ht="12.75" customHeight="1">
      <c r="A939" s="47"/>
      <c r="B939" s="44"/>
      <c r="F939" s="48"/>
      <c r="G939" s="48"/>
    </row>
    <row r="940" spans="1:7" ht="12.75" customHeight="1">
      <c r="A940" s="47"/>
      <c r="B940" s="44"/>
      <c r="F940" s="48"/>
      <c r="G940" s="48"/>
    </row>
    <row r="941" spans="1:7" ht="12.75" customHeight="1">
      <c r="A941" s="47"/>
      <c r="B941" s="44"/>
      <c r="F941" s="48"/>
      <c r="G941" s="48"/>
    </row>
    <row r="942" spans="1:7" ht="12.75" customHeight="1">
      <c r="A942" s="47"/>
      <c r="B942" s="44"/>
      <c r="F942" s="48"/>
      <c r="G942" s="48"/>
    </row>
    <row r="943" spans="1:7" ht="12.75" customHeight="1">
      <c r="A943" s="47"/>
      <c r="B943" s="44"/>
      <c r="F943" s="48"/>
      <c r="G943" s="48"/>
    </row>
    <row r="944" spans="1:7" ht="12.75" customHeight="1">
      <c r="A944" s="47"/>
      <c r="B944" s="44"/>
      <c r="F944" s="48"/>
      <c r="G944" s="48"/>
    </row>
    <row r="945" spans="1:7" ht="12.75" customHeight="1">
      <c r="A945" s="47"/>
      <c r="B945" s="44"/>
      <c r="F945" s="48"/>
      <c r="G945" s="48"/>
    </row>
    <row r="946" spans="1:7" ht="12.75" customHeight="1">
      <c r="A946" s="47"/>
      <c r="B946" s="44"/>
      <c r="F946" s="48"/>
      <c r="G946" s="48"/>
    </row>
    <row r="947" spans="1:7" ht="12.75" customHeight="1">
      <c r="A947" s="47"/>
      <c r="B947" s="44"/>
      <c r="F947" s="48"/>
      <c r="G947" s="48"/>
    </row>
    <row r="948" spans="1:7" ht="12.75" customHeight="1">
      <c r="A948" s="47"/>
      <c r="B948" s="44"/>
      <c r="F948" s="48"/>
      <c r="G948" s="48"/>
    </row>
    <row r="949" spans="1:7" ht="12.75" customHeight="1">
      <c r="A949" s="47"/>
      <c r="B949" s="44"/>
      <c r="F949" s="48"/>
      <c r="G949" s="48"/>
    </row>
    <row r="950" spans="1:7" ht="12.75" customHeight="1">
      <c r="A950" s="47"/>
      <c r="B950" s="44"/>
      <c r="F950" s="48"/>
      <c r="G950" s="48"/>
    </row>
    <row r="951" spans="1:7" ht="12.75" customHeight="1">
      <c r="A951" s="47"/>
      <c r="B951" s="44"/>
      <c r="F951" s="48"/>
      <c r="G951" s="48"/>
    </row>
    <row r="952" spans="1:7" ht="12.75" customHeight="1">
      <c r="A952" s="47"/>
      <c r="B952" s="44"/>
      <c r="F952" s="48"/>
      <c r="G952" s="48"/>
    </row>
    <row r="953" spans="1:7" ht="12.75" customHeight="1">
      <c r="A953" s="47"/>
      <c r="B953" s="44"/>
      <c r="F953" s="48"/>
      <c r="G953" s="48"/>
    </row>
    <row r="954" spans="1:7" ht="12.75" customHeight="1">
      <c r="A954" s="47"/>
      <c r="B954" s="44"/>
      <c r="F954" s="48"/>
      <c r="G954" s="48"/>
    </row>
    <row r="955" spans="1:7" ht="12.75" customHeight="1">
      <c r="A955" s="47"/>
      <c r="B955" s="44"/>
      <c r="F955" s="48"/>
      <c r="G955" s="48"/>
    </row>
    <row r="956" spans="1:7" ht="12.75" customHeight="1">
      <c r="A956" s="47"/>
      <c r="B956" s="44"/>
      <c r="F956" s="48"/>
      <c r="G956" s="48"/>
    </row>
    <row r="957" spans="1:7" ht="12.75" customHeight="1">
      <c r="A957" s="47"/>
      <c r="B957" s="44"/>
      <c r="F957" s="48"/>
      <c r="G957" s="48"/>
    </row>
    <row r="958" spans="1:7" ht="12.75" customHeight="1">
      <c r="A958" s="47"/>
      <c r="B958" s="44"/>
      <c r="F958" s="48"/>
      <c r="G958" s="48"/>
    </row>
    <row r="959" spans="1:7" ht="12.75" customHeight="1">
      <c r="A959" s="47"/>
      <c r="B959" s="44"/>
      <c r="F959" s="48"/>
      <c r="G959" s="48"/>
    </row>
    <row r="960" spans="1:7" ht="12.75" customHeight="1">
      <c r="A960" s="47"/>
      <c r="B960" s="44"/>
      <c r="F960" s="48"/>
      <c r="G960" s="48"/>
    </row>
    <row r="961" spans="1:7" ht="12.75" customHeight="1">
      <c r="A961" s="47"/>
      <c r="B961" s="44"/>
      <c r="F961" s="48"/>
      <c r="G961" s="48"/>
    </row>
    <row r="962" spans="1:7" ht="12.75" customHeight="1">
      <c r="A962" s="47"/>
      <c r="B962" s="44"/>
      <c r="F962" s="48"/>
      <c r="G962" s="48"/>
    </row>
    <row r="963" spans="1:7" ht="12.75" customHeight="1">
      <c r="A963" s="47"/>
      <c r="B963" s="44"/>
      <c r="F963" s="48"/>
      <c r="G963" s="48"/>
    </row>
    <row r="964" spans="1:7" ht="12.75" customHeight="1">
      <c r="A964" s="47"/>
      <c r="B964" s="44"/>
      <c r="F964" s="48"/>
      <c r="G964" s="48"/>
    </row>
    <row r="965" spans="1:7" ht="12.75" customHeight="1">
      <c r="A965" s="47"/>
      <c r="B965" s="44"/>
      <c r="F965" s="48"/>
      <c r="G965" s="48"/>
    </row>
    <row r="966" spans="1:7" ht="12.75" customHeight="1">
      <c r="A966" s="47"/>
      <c r="B966" s="44"/>
      <c r="F966" s="48"/>
      <c r="G966" s="48"/>
    </row>
    <row r="967" spans="1:7" ht="12.75" customHeight="1">
      <c r="A967" s="47"/>
      <c r="B967" s="44"/>
      <c r="F967" s="48"/>
      <c r="G967" s="48"/>
    </row>
    <row r="968" spans="1:7" ht="12.75" customHeight="1">
      <c r="A968" s="47"/>
      <c r="B968" s="44"/>
      <c r="F968" s="48"/>
      <c r="G968" s="48"/>
    </row>
    <row r="969" spans="1:7" ht="12.75" customHeight="1">
      <c r="A969" s="47"/>
      <c r="B969" s="44"/>
      <c r="F969" s="48"/>
      <c r="G969" s="48"/>
    </row>
    <row r="970" spans="1:7" ht="12.75" customHeight="1">
      <c r="A970" s="47"/>
      <c r="B970" s="44"/>
      <c r="F970" s="48"/>
      <c r="G970" s="48"/>
    </row>
    <row r="971" spans="1:7" ht="12.75" customHeight="1">
      <c r="A971" s="47"/>
      <c r="B971" s="44"/>
      <c r="F971" s="48"/>
      <c r="G971" s="48"/>
    </row>
    <row r="972" spans="1:7" ht="12.75" customHeight="1">
      <c r="A972" s="47"/>
      <c r="B972" s="44"/>
      <c r="F972" s="48"/>
      <c r="G972" s="48"/>
    </row>
    <row r="973" spans="1:7" ht="12.75" customHeight="1">
      <c r="A973" s="47"/>
      <c r="B973" s="44"/>
      <c r="F973" s="48"/>
      <c r="G973" s="48"/>
    </row>
    <row r="974" spans="1:7" ht="12.75" customHeight="1">
      <c r="A974" s="47"/>
      <c r="B974" s="44"/>
      <c r="F974" s="48"/>
      <c r="G974" s="48"/>
    </row>
    <row r="975" spans="1:7" ht="12.75" customHeight="1">
      <c r="A975" s="47"/>
      <c r="B975" s="44"/>
      <c r="F975" s="48"/>
      <c r="G975" s="48"/>
    </row>
    <row r="976" spans="1:7" ht="12.75" customHeight="1">
      <c r="A976" s="47"/>
      <c r="B976" s="44"/>
      <c r="F976" s="48"/>
      <c r="G976" s="48"/>
    </row>
    <row r="977" spans="1:7" ht="12.75" customHeight="1">
      <c r="A977" s="47"/>
      <c r="B977" s="44"/>
      <c r="F977" s="48"/>
      <c r="G977" s="48"/>
    </row>
    <row r="978" spans="1:7" ht="12.75" customHeight="1">
      <c r="A978" s="47"/>
      <c r="B978" s="44"/>
      <c r="F978" s="48"/>
      <c r="G978" s="48"/>
    </row>
    <row r="979" spans="1:7" ht="12.75" customHeight="1">
      <c r="A979" s="47"/>
      <c r="B979" s="44"/>
      <c r="F979" s="48"/>
      <c r="G979" s="48"/>
    </row>
    <row r="980" spans="1:7" ht="12.75" customHeight="1">
      <c r="A980" s="47"/>
      <c r="B980" s="44"/>
      <c r="F980" s="48"/>
      <c r="G980" s="48"/>
    </row>
    <row r="981" spans="1:7" ht="12.75" customHeight="1">
      <c r="A981" s="47"/>
      <c r="B981" s="44"/>
      <c r="F981" s="48"/>
      <c r="G981" s="48"/>
    </row>
    <row r="982" spans="1:7" ht="12.75" customHeight="1">
      <c r="A982" s="47"/>
      <c r="B982" s="44"/>
      <c r="F982" s="48"/>
      <c r="G982" s="48"/>
    </row>
    <row r="983" spans="1:7" ht="12.75" customHeight="1">
      <c r="A983" s="47"/>
      <c r="B983" s="44"/>
      <c r="F983" s="48"/>
      <c r="G983" s="48"/>
    </row>
    <row r="984" spans="1:7" ht="12.75" customHeight="1">
      <c r="A984" s="47"/>
      <c r="B984" s="44"/>
      <c r="F984" s="48"/>
      <c r="G984" s="48"/>
    </row>
    <row r="985" spans="1:7" ht="12.75" customHeight="1">
      <c r="A985" s="47"/>
      <c r="B985" s="44"/>
      <c r="F985" s="48"/>
      <c r="G985" s="48"/>
    </row>
    <row r="986" spans="1:7" ht="12.75" customHeight="1">
      <c r="A986" s="47"/>
      <c r="B986" s="44"/>
      <c r="F986" s="48"/>
      <c r="G986" s="48"/>
    </row>
    <row r="987" spans="1:7" ht="12.75" customHeight="1">
      <c r="A987" s="47"/>
      <c r="B987" s="44"/>
      <c r="F987" s="48"/>
      <c r="G987" s="48"/>
    </row>
    <row r="988" spans="1:7" ht="12.75" customHeight="1">
      <c r="A988" s="47"/>
      <c r="B988" s="44"/>
      <c r="F988" s="48"/>
      <c r="G988" s="48"/>
    </row>
    <row r="989" spans="1:7" ht="12.75" customHeight="1">
      <c r="A989" s="47"/>
      <c r="B989" s="44"/>
      <c r="F989" s="48"/>
      <c r="G989" s="48"/>
    </row>
    <row r="990" spans="1:7" ht="12.75" customHeight="1">
      <c r="A990" s="47"/>
      <c r="B990" s="44"/>
      <c r="F990" s="48"/>
      <c r="G990" s="48"/>
    </row>
    <row r="991" spans="1:7" ht="12.75" customHeight="1">
      <c r="A991" s="47"/>
      <c r="B991" s="44"/>
      <c r="F991" s="48"/>
      <c r="G991" s="48"/>
    </row>
    <row r="992" spans="1:7" ht="12.75" customHeight="1">
      <c r="A992" s="47"/>
      <c r="B992" s="44"/>
      <c r="F992" s="48"/>
      <c r="G992" s="48"/>
    </row>
    <row r="993" spans="1:7" ht="12.75" customHeight="1">
      <c r="A993" s="47"/>
      <c r="B993" s="44"/>
      <c r="F993" s="48"/>
      <c r="G993" s="48"/>
    </row>
    <row r="994" spans="1:7" ht="12.75" customHeight="1">
      <c r="A994" s="47"/>
      <c r="B994" s="44"/>
      <c r="F994" s="48"/>
      <c r="G994" s="48"/>
    </row>
    <row r="995" spans="1:7" ht="12.75" customHeight="1">
      <c r="A995" s="47"/>
      <c r="B995" s="44"/>
      <c r="F995" s="48"/>
      <c r="G995" s="48"/>
    </row>
    <row r="996" spans="1:7" ht="12.75" customHeight="1">
      <c r="A996" s="47"/>
      <c r="B996" s="44"/>
      <c r="F996" s="48"/>
      <c r="G996" s="48"/>
    </row>
    <row r="997" spans="1:7" ht="12.75" customHeight="1">
      <c r="A997" s="47"/>
      <c r="B997" s="44"/>
      <c r="F997" s="48"/>
      <c r="G997" s="48"/>
    </row>
    <row r="998" spans="1:7" ht="12.75" customHeight="1">
      <c r="A998" s="47"/>
      <c r="B998" s="44"/>
      <c r="F998" s="48"/>
      <c r="G998" s="48"/>
    </row>
    <row r="999" spans="1:7" ht="12.75" customHeight="1">
      <c r="A999" s="47"/>
      <c r="B999" s="44"/>
      <c r="F999" s="48"/>
      <c r="G999" s="48"/>
    </row>
    <row r="1000" spans="1:7" ht="12.75" customHeight="1">
      <c r="A1000" s="47"/>
      <c r="B1000" s="44"/>
      <c r="F1000" s="48"/>
      <c r="G1000" s="48"/>
    </row>
    <row r="1001" spans="1:7" ht="12.75" customHeight="1">
      <c r="A1001" s="47"/>
      <c r="B1001" s="44"/>
      <c r="F1001" s="48"/>
      <c r="G1001" s="48"/>
    </row>
    <row r="1002" spans="1:7" ht="12.75" customHeight="1">
      <c r="A1002" s="47"/>
      <c r="B1002" s="44"/>
      <c r="F1002" s="48"/>
      <c r="G1002" s="48"/>
    </row>
    <row r="1003" spans="1:7" ht="12.75" customHeight="1">
      <c r="A1003" s="47"/>
      <c r="B1003" s="44"/>
      <c r="F1003" s="48"/>
      <c r="G1003" s="48"/>
    </row>
    <row r="1004" spans="1:7" ht="12.75" customHeight="1">
      <c r="A1004" s="47"/>
      <c r="B1004" s="44"/>
      <c r="F1004" s="48"/>
      <c r="G1004" s="48"/>
    </row>
    <row r="1005" spans="1:7" ht="12.75" customHeight="1">
      <c r="A1005" s="47"/>
      <c r="B1005" s="44"/>
      <c r="F1005" s="48"/>
      <c r="G1005" s="48"/>
    </row>
    <row r="1006" spans="1:7" ht="12.75" customHeight="1">
      <c r="A1006" s="47"/>
      <c r="B1006" s="44"/>
      <c r="F1006" s="48"/>
      <c r="G1006" s="48"/>
    </row>
    <row r="1007" spans="1:7" ht="12.75" customHeight="1">
      <c r="A1007" s="47"/>
      <c r="B1007" s="44"/>
      <c r="F1007" s="48"/>
      <c r="G1007" s="48"/>
    </row>
    <row r="1008" spans="1:7" ht="12.75" customHeight="1">
      <c r="A1008" s="47"/>
      <c r="B1008" s="44"/>
      <c r="F1008" s="48"/>
      <c r="G1008" s="48"/>
    </row>
    <row r="1009" spans="1:7" ht="12.75" customHeight="1">
      <c r="A1009" s="47"/>
      <c r="B1009" s="44"/>
      <c r="F1009" s="48"/>
      <c r="G1009" s="48"/>
    </row>
    <row r="1010" spans="1:7" ht="12.75" customHeight="1">
      <c r="A1010" s="47"/>
      <c r="B1010" s="44"/>
      <c r="F1010" s="48"/>
      <c r="G1010" s="48"/>
    </row>
    <row r="1011" spans="1:7" ht="12.75" customHeight="1">
      <c r="A1011" s="47"/>
      <c r="B1011" s="44"/>
      <c r="F1011" s="48"/>
      <c r="G1011" s="48"/>
    </row>
    <row r="1012" spans="1:7" ht="12.75" customHeight="1">
      <c r="A1012" s="47"/>
      <c r="B1012" s="44"/>
      <c r="F1012" s="48"/>
      <c r="G1012" s="48"/>
    </row>
    <row r="1013" spans="1:7" ht="12.75" customHeight="1">
      <c r="A1013" s="47"/>
      <c r="B1013" s="44"/>
      <c r="F1013" s="48"/>
      <c r="G1013" s="48"/>
    </row>
    <row r="1014" spans="1:7" ht="12.75" customHeight="1">
      <c r="A1014" s="47"/>
      <c r="B1014" s="44"/>
      <c r="F1014" s="48"/>
      <c r="G1014" s="48"/>
    </row>
    <row r="1015" spans="1:7" ht="12.75" customHeight="1">
      <c r="A1015" s="47"/>
      <c r="B1015" s="44"/>
      <c r="F1015" s="48"/>
      <c r="G1015" s="48"/>
    </row>
    <row r="1016" spans="1:7" ht="12.75" customHeight="1">
      <c r="A1016" s="47"/>
      <c r="B1016" s="44"/>
      <c r="F1016" s="48"/>
      <c r="G1016" s="48"/>
    </row>
    <row r="1017" spans="1:7" ht="12.75" customHeight="1">
      <c r="A1017" s="47"/>
      <c r="B1017" s="44"/>
      <c r="F1017" s="48"/>
      <c r="G1017" s="48"/>
    </row>
    <row r="1018" spans="1:7" ht="12.75" customHeight="1">
      <c r="A1018" s="47"/>
      <c r="B1018" s="44"/>
      <c r="F1018" s="48"/>
      <c r="G1018" s="48"/>
    </row>
    <row r="1019" spans="1:7" ht="12.75" customHeight="1">
      <c r="A1019" s="47"/>
      <c r="B1019" s="44"/>
      <c r="F1019" s="48"/>
      <c r="G1019" s="48"/>
    </row>
    <row r="1020" spans="1:7" ht="12.75" customHeight="1">
      <c r="A1020" s="47"/>
      <c r="B1020" s="44"/>
      <c r="F1020" s="48"/>
      <c r="G1020" s="48"/>
    </row>
    <row r="1021" spans="1:7" ht="12.75" customHeight="1">
      <c r="A1021" s="47"/>
      <c r="B1021" s="44"/>
      <c r="F1021" s="48"/>
      <c r="G1021" s="48"/>
    </row>
    <row r="1022" spans="1:7" ht="12.75" customHeight="1">
      <c r="A1022" s="47"/>
      <c r="B1022" s="44"/>
      <c r="F1022" s="48"/>
      <c r="G1022" s="48"/>
    </row>
    <row r="1023" spans="1:7" ht="12.75" customHeight="1">
      <c r="A1023" s="47"/>
      <c r="B1023" s="44"/>
      <c r="F1023" s="48"/>
      <c r="G1023" s="48"/>
    </row>
    <row r="1024" spans="1:7" ht="12.75" customHeight="1">
      <c r="A1024" s="47"/>
      <c r="B1024" s="44"/>
      <c r="F1024" s="48"/>
      <c r="G1024" s="48"/>
    </row>
    <row r="1025" spans="1:7" ht="12.75" customHeight="1">
      <c r="A1025" s="47"/>
      <c r="B1025" s="44"/>
      <c r="F1025" s="48"/>
      <c r="G1025" s="48"/>
    </row>
    <row r="1026" spans="1:7" ht="12.75" customHeight="1">
      <c r="A1026" s="47"/>
      <c r="B1026" s="44"/>
      <c r="F1026" s="48"/>
      <c r="G1026" s="48"/>
    </row>
    <row r="1027" spans="1:7" ht="12.75" customHeight="1">
      <c r="A1027" s="47"/>
      <c r="B1027" s="44"/>
      <c r="F1027" s="48"/>
      <c r="G1027" s="48"/>
    </row>
    <row r="1028" spans="1:7" ht="12.75" customHeight="1">
      <c r="A1028" s="47"/>
      <c r="B1028" s="44"/>
      <c r="F1028" s="48"/>
      <c r="G1028" s="48"/>
    </row>
    <row r="1029" spans="1:7" ht="12.75" customHeight="1">
      <c r="A1029" s="47"/>
      <c r="B1029" s="44"/>
      <c r="F1029" s="48"/>
      <c r="G1029" s="48"/>
    </row>
    <row r="1030" spans="1:7" ht="12.75" customHeight="1">
      <c r="A1030" s="47"/>
      <c r="B1030" s="44"/>
      <c r="F1030" s="48"/>
      <c r="G1030" s="48"/>
    </row>
    <row r="1031" spans="1:7" ht="12.75" customHeight="1">
      <c r="A1031" s="47"/>
      <c r="B1031" s="44"/>
      <c r="F1031" s="48"/>
      <c r="G1031" s="48"/>
    </row>
    <row r="1032" spans="1:7" ht="12.75" customHeight="1">
      <c r="A1032" s="47"/>
      <c r="B1032" s="44"/>
      <c r="F1032" s="48"/>
      <c r="G1032" s="48"/>
    </row>
    <row r="1033" spans="1:7" ht="12.75" customHeight="1">
      <c r="A1033" s="47"/>
      <c r="B1033" s="44"/>
      <c r="F1033" s="48"/>
      <c r="G1033" s="48"/>
    </row>
    <row r="1034" spans="1:7" ht="12.75" customHeight="1">
      <c r="A1034" s="47"/>
      <c r="B1034" s="44"/>
      <c r="F1034" s="48"/>
      <c r="G1034" s="48"/>
    </row>
    <row r="1035" spans="1:7" ht="12.75" customHeight="1">
      <c r="A1035" s="47"/>
      <c r="B1035" s="44"/>
      <c r="F1035" s="48"/>
      <c r="G1035" s="48"/>
    </row>
    <row r="1036" spans="1:7" ht="12.75" customHeight="1">
      <c r="A1036" s="47"/>
      <c r="B1036" s="44"/>
      <c r="F1036" s="48"/>
      <c r="G1036" s="48"/>
    </row>
    <row r="1037" spans="1:7" ht="12.75" customHeight="1">
      <c r="A1037" s="47"/>
      <c r="B1037" s="44"/>
      <c r="F1037" s="48"/>
      <c r="G1037" s="48"/>
    </row>
    <row r="1038" spans="1:7" ht="12.75" customHeight="1">
      <c r="A1038" s="47"/>
      <c r="B1038" s="44"/>
      <c r="F1038" s="48"/>
      <c r="G1038" s="48"/>
    </row>
    <row r="1039" spans="1:7" ht="12.75" customHeight="1">
      <c r="A1039" s="47"/>
      <c r="B1039" s="44"/>
      <c r="F1039" s="48"/>
      <c r="G1039" s="48"/>
    </row>
    <row r="1040" spans="1:7" ht="12.75" customHeight="1">
      <c r="A1040" s="47"/>
      <c r="B1040" s="44"/>
      <c r="F1040" s="48"/>
      <c r="G1040" s="48"/>
    </row>
    <row r="1041" spans="1:7" ht="12.75" customHeight="1">
      <c r="A1041" s="47"/>
      <c r="B1041" s="44"/>
      <c r="F1041" s="48"/>
      <c r="G1041" s="48"/>
    </row>
    <row r="1042" spans="1:7" ht="12.75" customHeight="1">
      <c r="A1042" s="47"/>
      <c r="B1042" s="44"/>
      <c r="F1042" s="48"/>
      <c r="G1042" s="48"/>
    </row>
    <row r="1043" spans="1:7" ht="12.75" customHeight="1">
      <c r="A1043" s="47"/>
      <c r="B1043" s="44"/>
      <c r="F1043" s="48"/>
      <c r="G1043" s="48"/>
    </row>
    <row r="1044" spans="1:7" ht="12.75" customHeight="1">
      <c r="A1044" s="47"/>
      <c r="B1044" s="44"/>
      <c r="F1044" s="48"/>
      <c r="G1044" s="48"/>
    </row>
    <row r="1045" spans="1:7" ht="12.75" customHeight="1">
      <c r="A1045" s="47"/>
      <c r="B1045" s="44"/>
      <c r="F1045" s="48"/>
      <c r="G1045" s="48"/>
    </row>
    <row r="1046" spans="1:7" ht="12.75" customHeight="1">
      <c r="A1046" s="47"/>
      <c r="B1046" s="44"/>
      <c r="F1046" s="48"/>
      <c r="G1046" s="48"/>
    </row>
    <row r="1047" spans="1:7" ht="12.75" customHeight="1">
      <c r="A1047" s="47"/>
      <c r="B1047" s="44"/>
      <c r="F1047" s="48"/>
      <c r="G1047" s="48"/>
    </row>
    <row r="1048" spans="1:7" ht="12.75" customHeight="1">
      <c r="A1048" s="47"/>
      <c r="B1048" s="44"/>
      <c r="F1048" s="48"/>
      <c r="G1048" s="48"/>
    </row>
    <row r="1049" spans="1:7" ht="12.75" customHeight="1">
      <c r="A1049" s="47"/>
      <c r="B1049" s="44"/>
      <c r="F1049" s="48"/>
      <c r="G1049" s="48"/>
    </row>
    <row r="1050" spans="1:7" ht="12.75" customHeight="1">
      <c r="A1050" s="47"/>
      <c r="B1050" s="44"/>
      <c r="F1050" s="48"/>
      <c r="G1050" s="48"/>
    </row>
    <row r="1051" spans="1:7" ht="12.75" customHeight="1">
      <c r="A1051" s="47"/>
      <c r="B1051" s="44"/>
      <c r="F1051" s="48"/>
      <c r="G1051" s="48"/>
    </row>
    <row r="1052" spans="1:7" ht="12.75" customHeight="1">
      <c r="A1052" s="47"/>
      <c r="B1052" s="44"/>
      <c r="F1052" s="48"/>
      <c r="G1052" s="48"/>
    </row>
    <row r="1053" spans="1:7" ht="12.75" customHeight="1">
      <c r="A1053" s="47"/>
      <c r="B1053" s="44"/>
      <c r="F1053" s="48"/>
      <c r="G1053" s="48"/>
    </row>
    <row r="1054" spans="1:7" ht="12.75" customHeight="1">
      <c r="A1054" s="47"/>
      <c r="B1054" s="44"/>
      <c r="F1054" s="48"/>
      <c r="G1054" s="48"/>
    </row>
    <row r="1055" spans="1:7" ht="12.75" customHeight="1">
      <c r="A1055" s="47"/>
      <c r="B1055" s="44"/>
      <c r="F1055" s="48"/>
      <c r="G1055" s="48"/>
    </row>
    <row r="1056" spans="1:7" ht="12.75" customHeight="1">
      <c r="A1056" s="47"/>
      <c r="B1056" s="44"/>
      <c r="F1056" s="48"/>
      <c r="G1056" s="48"/>
    </row>
    <row r="1057" spans="1:7" ht="12.75" customHeight="1">
      <c r="A1057" s="47"/>
      <c r="B1057" s="44"/>
      <c r="F1057" s="48"/>
      <c r="G1057" s="48"/>
    </row>
    <row r="1058" spans="1:7" ht="12.75" customHeight="1">
      <c r="A1058" s="47"/>
      <c r="B1058" s="44"/>
      <c r="F1058" s="48"/>
      <c r="G1058" s="48"/>
    </row>
    <row r="1059" spans="1:7" ht="12.75" customHeight="1">
      <c r="A1059" s="47"/>
      <c r="B1059" s="44"/>
      <c r="F1059" s="48"/>
      <c r="G1059" s="48"/>
    </row>
    <row r="1060" spans="1:7" ht="12.75" customHeight="1">
      <c r="A1060" s="47"/>
      <c r="B1060" s="44"/>
      <c r="F1060" s="48"/>
      <c r="G1060" s="48"/>
    </row>
    <row r="1061" spans="1:7" ht="12.75" customHeight="1">
      <c r="A1061" s="47"/>
      <c r="B1061" s="44"/>
      <c r="F1061" s="48"/>
      <c r="G1061" s="48"/>
    </row>
    <row r="1062" spans="1:7" ht="12.75" customHeight="1">
      <c r="A1062" s="47"/>
      <c r="B1062" s="44"/>
      <c r="F1062" s="48"/>
      <c r="G1062" s="48"/>
    </row>
    <row r="1063" spans="1:7" ht="12.75" customHeight="1">
      <c r="A1063" s="47"/>
      <c r="B1063" s="44"/>
      <c r="F1063" s="48"/>
      <c r="G1063" s="48"/>
    </row>
    <row r="1064" spans="1:7" ht="12.75" customHeight="1">
      <c r="A1064" s="47"/>
      <c r="B1064" s="44"/>
      <c r="F1064" s="48"/>
      <c r="G1064" s="48"/>
    </row>
    <row r="1065" spans="1:7" ht="12.75" customHeight="1">
      <c r="A1065" s="47"/>
      <c r="B1065" s="44"/>
      <c r="F1065" s="48"/>
      <c r="G1065" s="48"/>
    </row>
    <row r="1066" spans="1:7" ht="12.75" customHeight="1">
      <c r="A1066" s="47"/>
      <c r="B1066" s="44"/>
      <c r="F1066" s="48"/>
      <c r="G1066" s="48"/>
    </row>
    <row r="1067" spans="1:7" ht="12.75" customHeight="1">
      <c r="A1067" s="47"/>
      <c r="B1067" s="44"/>
      <c r="F1067" s="48"/>
      <c r="G1067" s="48"/>
    </row>
    <row r="1068" spans="1:7" ht="12.75" customHeight="1">
      <c r="A1068" s="47"/>
      <c r="B1068" s="44"/>
      <c r="F1068" s="48"/>
      <c r="G1068" s="48"/>
    </row>
    <row r="1069" spans="1:7" ht="12.75" customHeight="1">
      <c r="A1069" s="47"/>
      <c r="B1069" s="44"/>
      <c r="F1069" s="48"/>
      <c r="G1069" s="48"/>
    </row>
    <row r="1070" spans="1:7" ht="12.75" customHeight="1">
      <c r="A1070" s="47"/>
      <c r="B1070" s="44"/>
      <c r="F1070" s="48"/>
      <c r="G1070" s="48"/>
    </row>
    <row r="1071" spans="1:7" ht="12.75" customHeight="1">
      <c r="A1071" s="47"/>
      <c r="B1071" s="44"/>
      <c r="F1071" s="48"/>
      <c r="G1071" s="48"/>
    </row>
    <row r="1072" spans="1:7" ht="12.75" customHeight="1">
      <c r="A1072" s="47"/>
      <c r="B1072" s="44"/>
      <c r="F1072" s="48"/>
      <c r="G1072" s="48"/>
    </row>
    <row r="1073" spans="1:7" ht="12.75" customHeight="1">
      <c r="A1073" s="47"/>
      <c r="B1073" s="44"/>
      <c r="F1073" s="48"/>
      <c r="G1073" s="48"/>
    </row>
    <row r="1074" spans="1:7" ht="12.75" customHeight="1">
      <c r="A1074" s="47"/>
      <c r="B1074" s="44"/>
      <c r="F1074" s="48"/>
      <c r="G1074" s="48"/>
    </row>
    <row r="1075" spans="1:7" ht="12.75" customHeight="1">
      <c r="A1075" s="47"/>
      <c r="B1075" s="44"/>
      <c r="F1075" s="48"/>
      <c r="G1075" s="48"/>
    </row>
    <row r="1076" spans="1:7" ht="12.75" customHeight="1">
      <c r="A1076" s="47"/>
      <c r="B1076" s="44"/>
      <c r="F1076" s="48"/>
      <c r="G1076" s="48"/>
    </row>
    <row r="1077" spans="1:7" ht="12.75" customHeight="1">
      <c r="A1077" s="47"/>
      <c r="B1077" s="44"/>
      <c r="F1077" s="48"/>
      <c r="G1077" s="48"/>
    </row>
    <row r="1078" spans="1:7" ht="12.75" customHeight="1">
      <c r="A1078" s="47"/>
      <c r="B1078" s="44"/>
      <c r="F1078" s="48"/>
      <c r="G1078" s="48"/>
    </row>
    <row r="1079" spans="1:7" ht="12.75" customHeight="1">
      <c r="A1079" s="47"/>
      <c r="B1079" s="44"/>
      <c r="F1079" s="48"/>
      <c r="G1079" s="48"/>
    </row>
    <row r="1080" spans="1:7" ht="12.75" customHeight="1">
      <c r="A1080" s="47"/>
      <c r="B1080" s="44"/>
      <c r="F1080" s="48"/>
      <c r="G1080" s="48"/>
    </row>
    <row r="1081" spans="1:7" ht="12.75" customHeight="1">
      <c r="A1081" s="47"/>
      <c r="B1081" s="44"/>
      <c r="F1081" s="48"/>
      <c r="G1081" s="48"/>
    </row>
    <row r="1082" spans="1:7" ht="12.75" customHeight="1">
      <c r="A1082" s="47"/>
      <c r="B1082" s="44"/>
      <c r="F1082" s="48"/>
      <c r="G1082" s="48"/>
    </row>
    <row r="1083" spans="1:7" ht="12.75" customHeight="1">
      <c r="A1083" s="47"/>
      <c r="B1083" s="44"/>
      <c r="F1083" s="48"/>
      <c r="G1083" s="48"/>
    </row>
    <row r="1084" spans="1:7" ht="12.75" customHeight="1">
      <c r="A1084" s="47"/>
      <c r="B1084" s="44"/>
      <c r="F1084" s="48"/>
      <c r="G1084" s="48"/>
    </row>
    <row r="1085" spans="1:7" ht="12.75" customHeight="1">
      <c r="A1085" s="47"/>
      <c r="B1085" s="44"/>
      <c r="F1085" s="48"/>
      <c r="G1085" s="48"/>
    </row>
    <row r="1086" spans="1:7" ht="12.75" customHeight="1">
      <c r="A1086" s="47"/>
      <c r="B1086" s="44"/>
      <c r="F1086" s="48"/>
      <c r="G1086" s="48"/>
    </row>
    <row r="1087" spans="1:7" ht="12.75" customHeight="1">
      <c r="A1087" s="47"/>
      <c r="B1087" s="44"/>
      <c r="F1087" s="48"/>
      <c r="G1087" s="48"/>
    </row>
    <row r="1088" spans="1:7" ht="12.75" customHeight="1">
      <c r="A1088" s="47"/>
      <c r="B1088" s="44"/>
      <c r="F1088" s="48"/>
      <c r="G1088" s="48"/>
    </row>
    <row r="1089" spans="1:7" ht="12.75" customHeight="1">
      <c r="A1089" s="47"/>
      <c r="B1089" s="44"/>
      <c r="F1089" s="48"/>
      <c r="G1089" s="48"/>
    </row>
    <row r="1090" spans="1:7" ht="12.75" customHeight="1">
      <c r="A1090" s="47"/>
      <c r="B1090" s="44"/>
      <c r="F1090" s="48"/>
      <c r="G1090" s="48"/>
    </row>
    <row r="1091" spans="1:7" ht="12.75" customHeight="1">
      <c r="A1091" s="47"/>
      <c r="B1091" s="44"/>
      <c r="F1091" s="48"/>
      <c r="G1091" s="48"/>
    </row>
    <row r="1092" spans="1:7" ht="12.75" customHeight="1">
      <c r="A1092" s="47"/>
      <c r="B1092" s="44"/>
      <c r="F1092" s="48"/>
      <c r="G1092" s="48"/>
    </row>
    <row r="1093" spans="1:7" ht="12.75" customHeight="1">
      <c r="A1093" s="47"/>
      <c r="B1093" s="44"/>
      <c r="F1093" s="48"/>
      <c r="G1093" s="48"/>
    </row>
    <row r="1094" spans="1:7" ht="12.75" customHeight="1">
      <c r="A1094" s="47"/>
      <c r="B1094" s="44"/>
      <c r="F1094" s="48"/>
      <c r="G1094" s="48"/>
    </row>
    <row r="1095" spans="1:7" ht="12.75" customHeight="1">
      <c r="A1095" s="47"/>
      <c r="B1095" s="44"/>
      <c r="F1095" s="48"/>
      <c r="G1095" s="48"/>
    </row>
    <row r="1096" spans="1:7" ht="12.75" customHeight="1">
      <c r="A1096" s="47"/>
      <c r="B1096" s="44"/>
      <c r="F1096" s="48"/>
      <c r="G1096" s="48"/>
    </row>
    <row r="1097" spans="1:7" ht="12.75" customHeight="1">
      <c r="A1097" s="47"/>
      <c r="B1097" s="44"/>
      <c r="F1097" s="48"/>
      <c r="G1097" s="48"/>
    </row>
    <row r="1098" spans="1:7" ht="12.75" customHeight="1">
      <c r="A1098" s="47"/>
      <c r="B1098" s="44"/>
      <c r="F1098" s="48"/>
      <c r="G1098" s="48"/>
    </row>
    <row r="1099" spans="1:7" ht="12.75" customHeight="1">
      <c r="A1099" s="47"/>
      <c r="B1099" s="44"/>
      <c r="F1099" s="48"/>
      <c r="G1099" s="48"/>
    </row>
    <row r="1100" spans="1:7" ht="12.75" customHeight="1">
      <c r="A1100" s="47"/>
      <c r="B1100" s="44"/>
      <c r="F1100" s="48"/>
      <c r="G1100" s="48"/>
    </row>
    <row r="1101" spans="1:7" ht="12.75" customHeight="1">
      <c r="A1101" s="47"/>
      <c r="B1101" s="44"/>
      <c r="F1101" s="48"/>
      <c r="G1101" s="48"/>
    </row>
    <row r="1102" spans="1:7" ht="12.75" customHeight="1">
      <c r="A1102" s="47"/>
      <c r="B1102" s="44"/>
      <c r="F1102" s="48"/>
      <c r="G1102" s="48"/>
    </row>
    <row r="1103" spans="1:7" ht="12.75" customHeight="1">
      <c r="A1103" s="47"/>
      <c r="B1103" s="44"/>
      <c r="F1103" s="48"/>
      <c r="G1103" s="48"/>
    </row>
    <row r="1104" spans="1:7" ht="12.75" customHeight="1">
      <c r="A1104" s="47"/>
      <c r="B1104" s="44"/>
      <c r="F1104" s="48"/>
      <c r="G1104" s="48"/>
    </row>
    <row r="1105" spans="1:7" ht="12.75" customHeight="1">
      <c r="A1105" s="47"/>
      <c r="B1105" s="44"/>
      <c r="F1105" s="48"/>
      <c r="G1105" s="48"/>
    </row>
    <row r="1106" spans="1:7" ht="12.75" customHeight="1">
      <c r="A1106" s="47"/>
      <c r="B1106" s="44"/>
      <c r="F1106" s="48"/>
      <c r="G1106" s="48"/>
    </row>
    <row r="1107" spans="1:7" ht="12.75" customHeight="1">
      <c r="A1107" s="47"/>
      <c r="B1107" s="44"/>
      <c r="F1107" s="48"/>
      <c r="G1107" s="48"/>
    </row>
    <row r="1108" spans="1:7" ht="12.75" customHeight="1">
      <c r="A1108" s="47"/>
      <c r="B1108" s="44"/>
      <c r="F1108" s="48"/>
      <c r="G1108" s="48"/>
    </row>
    <row r="1109" spans="1:7" ht="12.75" customHeight="1">
      <c r="A1109" s="47"/>
      <c r="B1109" s="44"/>
      <c r="F1109" s="48"/>
      <c r="G1109" s="48"/>
    </row>
    <row r="1110" spans="1:7" ht="12.75" customHeight="1">
      <c r="A1110" s="47"/>
      <c r="B1110" s="44"/>
      <c r="F1110" s="48"/>
      <c r="G1110" s="48"/>
    </row>
    <row r="1111" spans="1:7" ht="12.75" customHeight="1">
      <c r="A1111" s="47"/>
      <c r="B1111" s="44"/>
      <c r="F1111" s="48"/>
      <c r="G1111" s="48"/>
    </row>
    <row r="1112" spans="1:7" ht="12.75" customHeight="1">
      <c r="A1112" s="47"/>
      <c r="B1112" s="44"/>
      <c r="F1112" s="48"/>
      <c r="G1112" s="48"/>
    </row>
    <row r="1113" spans="1:7" ht="12.75" customHeight="1">
      <c r="A1113" s="47"/>
      <c r="B1113" s="44"/>
      <c r="F1113" s="48"/>
      <c r="G1113" s="48"/>
    </row>
    <row r="1114" spans="1:7" ht="12.75" customHeight="1">
      <c r="A1114" s="47"/>
      <c r="B1114" s="44"/>
      <c r="F1114" s="48"/>
      <c r="G1114" s="48"/>
    </row>
    <row r="1115" spans="1:7" ht="12.75" customHeight="1">
      <c r="A1115" s="47"/>
      <c r="B1115" s="44"/>
      <c r="F1115" s="48"/>
      <c r="G1115" s="48"/>
    </row>
    <row r="1116" spans="1:7" ht="12.75" customHeight="1">
      <c r="A1116" s="47"/>
      <c r="B1116" s="44"/>
      <c r="F1116" s="48"/>
      <c r="G1116" s="48"/>
    </row>
    <row r="1117" spans="1:7" ht="12.75" customHeight="1">
      <c r="A1117" s="47"/>
      <c r="B1117" s="44"/>
      <c r="F1117" s="48"/>
      <c r="G1117" s="48"/>
    </row>
    <row r="1118" spans="1:7" ht="12.75" customHeight="1">
      <c r="A1118" s="47"/>
      <c r="B1118" s="44"/>
      <c r="F1118" s="48"/>
      <c r="G1118" s="48"/>
    </row>
    <row r="1119" spans="1:7" ht="12.75" customHeight="1">
      <c r="A1119" s="47"/>
      <c r="B1119" s="44"/>
      <c r="F1119" s="48"/>
      <c r="G1119" s="48"/>
    </row>
    <row r="1120" spans="1:7" ht="12.75" customHeight="1">
      <c r="A1120" s="47"/>
      <c r="B1120" s="44"/>
      <c r="F1120" s="48"/>
      <c r="G1120" s="48"/>
    </row>
    <row r="1121" spans="1:7" ht="12.75" customHeight="1">
      <c r="A1121" s="47"/>
      <c r="B1121" s="44"/>
      <c r="F1121" s="48"/>
      <c r="G1121" s="48"/>
    </row>
    <row r="1122" spans="1:7" ht="12.75" customHeight="1">
      <c r="A1122" s="47"/>
      <c r="B1122" s="44"/>
      <c r="F1122" s="48"/>
      <c r="G1122" s="48"/>
    </row>
    <row r="1123" spans="1:7" ht="12.75" customHeight="1">
      <c r="A1123" s="47"/>
      <c r="B1123" s="44"/>
      <c r="F1123" s="48"/>
      <c r="G1123" s="48"/>
    </row>
    <row r="1124" spans="1:7" ht="12.75" customHeight="1">
      <c r="A1124" s="47"/>
      <c r="B1124" s="44"/>
      <c r="F1124" s="48"/>
      <c r="G1124" s="48"/>
    </row>
    <row r="1125" spans="1:7" ht="12.75" customHeight="1">
      <c r="A1125" s="47"/>
      <c r="B1125" s="44"/>
      <c r="F1125" s="48"/>
      <c r="G1125" s="48"/>
    </row>
    <row r="1126" spans="1:7" ht="12.75" customHeight="1">
      <c r="A1126" s="47"/>
      <c r="B1126" s="44"/>
      <c r="F1126" s="48"/>
      <c r="G1126" s="48"/>
    </row>
    <row r="1127" spans="1:7" ht="12.75" customHeight="1">
      <c r="A1127" s="47"/>
      <c r="B1127" s="44"/>
      <c r="F1127" s="48"/>
      <c r="G1127" s="48"/>
    </row>
    <row r="1128" spans="1:7" ht="12.75" customHeight="1">
      <c r="A1128" s="47"/>
      <c r="B1128" s="44"/>
      <c r="F1128" s="48"/>
      <c r="G1128" s="48"/>
    </row>
    <row r="1129" spans="1:7" ht="12.75" customHeight="1">
      <c r="A1129" s="47"/>
      <c r="B1129" s="44"/>
      <c r="F1129" s="48"/>
      <c r="G1129" s="48"/>
    </row>
    <row r="1130" spans="1:7" ht="12.75" customHeight="1">
      <c r="A1130" s="47"/>
      <c r="B1130" s="44"/>
      <c r="F1130" s="48"/>
      <c r="G1130" s="48"/>
    </row>
    <row r="1131" spans="1:7" ht="12.75" customHeight="1">
      <c r="A1131" s="47"/>
      <c r="B1131" s="44"/>
      <c r="F1131" s="48"/>
      <c r="G1131" s="48"/>
    </row>
    <row r="1132" spans="1:7" ht="12.75" customHeight="1">
      <c r="A1132" s="47"/>
      <c r="B1132" s="44"/>
      <c r="F1132" s="48"/>
      <c r="G1132" s="48"/>
    </row>
    <row r="1133" spans="1:7" ht="12.75" customHeight="1">
      <c r="A1133" s="47"/>
      <c r="B1133" s="44"/>
      <c r="F1133" s="48"/>
      <c r="G1133" s="48"/>
    </row>
    <row r="1134" spans="1:7" ht="12.75" customHeight="1">
      <c r="A1134" s="47"/>
      <c r="B1134" s="44"/>
      <c r="F1134" s="48"/>
      <c r="G1134" s="48"/>
    </row>
    <row r="1135" spans="1:7" ht="12.75" customHeight="1">
      <c r="A1135" s="47"/>
      <c r="B1135" s="44"/>
      <c r="F1135" s="48"/>
      <c r="G1135" s="48"/>
    </row>
    <row r="1136" spans="1:7" ht="12.75" customHeight="1">
      <c r="A1136" s="47"/>
      <c r="B1136" s="44"/>
      <c r="F1136" s="48"/>
      <c r="G1136" s="48"/>
    </row>
    <row r="1137" spans="1:7" ht="12.75" customHeight="1">
      <c r="A1137" s="47"/>
      <c r="B1137" s="44"/>
      <c r="F1137" s="48"/>
      <c r="G1137" s="48"/>
    </row>
    <row r="1138" spans="1:7" ht="12.75" customHeight="1">
      <c r="A1138" s="47"/>
      <c r="B1138" s="44"/>
      <c r="F1138" s="48"/>
      <c r="G1138" s="48"/>
    </row>
    <row r="1139" spans="1:7" ht="12.75" customHeight="1">
      <c r="A1139" s="47"/>
      <c r="B1139" s="44"/>
      <c r="F1139" s="48"/>
      <c r="G1139" s="48"/>
    </row>
    <row r="1140" spans="1:7" ht="12.75" customHeight="1">
      <c r="A1140" s="47"/>
      <c r="B1140" s="44"/>
      <c r="F1140" s="48"/>
      <c r="G1140" s="48"/>
    </row>
    <row r="1141" spans="1:7" ht="12.75" customHeight="1">
      <c r="A1141" s="47"/>
      <c r="B1141" s="44"/>
      <c r="F1141" s="48"/>
      <c r="G1141" s="48"/>
    </row>
    <row r="1142" spans="1:7" ht="12.75" customHeight="1">
      <c r="A1142" s="47"/>
      <c r="B1142" s="44"/>
      <c r="F1142" s="48"/>
      <c r="G1142" s="48"/>
    </row>
    <row r="1143" spans="1:7" ht="12.75" customHeight="1">
      <c r="A1143" s="47"/>
      <c r="B1143" s="44"/>
      <c r="F1143" s="48"/>
      <c r="G1143" s="48"/>
    </row>
    <row r="1144" spans="1:7" ht="12.75" customHeight="1">
      <c r="A1144" s="47"/>
      <c r="B1144" s="44"/>
      <c r="F1144" s="48"/>
      <c r="G1144" s="48"/>
    </row>
    <row r="1145" spans="1:7" ht="12.75" customHeight="1">
      <c r="A1145" s="47"/>
      <c r="B1145" s="44"/>
      <c r="F1145" s="48"/>
      <c r="G1145" s="48"/>
    </row>
    <row r="1146" spans="1:7" ht="12.75" customHeight="1">
      <c r="A1146" s="47"/>
      <c r="B1146" s="44"/>
      <c r="F1146" s="48"/>
      <c r="G1146" s="48"/>
    </row>
    <row r="1147" spans="1:7" ht="12.75" customHeight="1">
      <c r="A1147" s="47"/>
      <c r="B1147" s="44"/>
      <c r="F1147" s="48"/>
      <c r="G1147" s="48"/>
    </row>
    <row r="1148" spans="1:7" ht="12.75" customHeight="1">
      <c r="A1148" s="47"/>
      <c r="B1148" s="44"/>
      <c r="F1148" s="48"/>
      <c r="G1148" s="48"/>
    </row>
    <row r="1149" spans="1:7" ht="12.75" customHeight="1">
      <c r="A1149" s="47"/>
      <c r="B1149" s="44"/>
      <c r="F1149" s="48"/>
      <c r="G1149" s="48"/>
    </row>
    <row r="1150" spans="1:7" ht="12.75" customHeight="1">
      <c r="A1150" s="47"/>
      <c r="B1150" s="44"/>
      <c r="F1150" s="48"/>
      <c r="G1150" s="48"/>
    </row>
    <row r="1151" spans="1:7" ht="12.75" customHeight="1">
      <c r="A1151" s="47"/>
      <c r="B1151" s="44"/>
      <c r="F1151" s="48"/>
      <c r="G1151" s="48"/>
    </row>
    <row r="1152" spans="1:7" ht="12.75" customHeight="1">
      <c r="A1152" s="47"/>
      <c r="B1152" s="44"/>
      <c r="F1152" s="48"/>
      <c r="G1152" s="48"/>
    </row>
    <row r="1153" spans="1:7" ht="12.75" customHeight="1">
      <c r="A1153" s="47"/>
      <c r="B1153" s="44"/>
      <c r="F1153" s="48"/>
      <c r="G1153" s="48"/>
    </row>
    <row r="1154" spans="1:7" ht="12.75" customHeight="1">
      <c r="A1154" s="47"/>
      <c r="B1154" s="44"/>
      <c r="F1154" s="48"/>
      <c r="G1154" s="48"/>
    </row>
    <row r="1155" spans="1:7" ht="12.75" customHeight="1">
      <c r="A1155" s="47"/>
      <c r="B1155" s="44"/>
      <c r="F1155" s="48"/>
      <c r="G1155" s="48"/>
    </row>
    <row r="1156" spans="1:7" ht="12.75" customHeight="1">
      <c r="A1156" s="47"/>
      <c r="B1156" s="44"/>
      <c r="F1156" s="48"/>
      <c r="G1156" s="48"/>
    </row>
    <row r="1157" spans="1:7" ht="12.75" customHeight="1">
      <c r="A1157" s="47"/>
      <c r="B1157" s="44"/>
      <c r="F1157" s="48"/>
      <c r="G1157" s="48"/>
    </row>
    <row r="1158" spans="1:7" ht="12.75" customHeight="1">
      <c r="A1158" s="47"/>
      <c r="B1158" s="44"/>
      <c r="F1158" s="48"/>
      <c r="G1158" s="48"/>
    </row>
    <row r="1159" spans="1:7" ht="12.75" customHeight="1">
      <c r="A1159" s="47"/>
      <c r="B1159" s="44"/>
      <c r="F1159" s="48"/>
      <c r="G1159" s="48"/>
    </row>
    <row r="1160" spans="1:7" ht="12.75" customHeight="1">
      <c r="A1160" s="47"/>
      <c r="B1160" s="44"/>
      <c r="F1160" s="48"/>
      <c r="G1160" s="48"/>
    </row>
    <row r="1161" spans="1:7" ht="12.75" customHeight="1">
      <c r="A1161" s="47"/>
      <c r="B1161" s="44"/>
      <c r="F1161" s="48"/>
      <c r="G1161" s="48"/>
    </row>
    <row r="1162" spans="1:7" ht="12.75" customHeight="1">
      <c r="A1162" s="47"/>
      <c r="B1162" s="44"/>
      <c r="F1162" s="48"/>
      <c r="G1162" s="48"/>
    </row>
    <row r="1163" spans="1:7" ht="12.75" customHeight="1">
      <c r="A1163" s="47"/>
      <c r="B1163" s="44"/>
      <c r="F1163" s="48"/>
      <c r="G1163" s="48"/>
    </row>
    <row r="1164" spans="1:7" ht="12.75" customHeight="1">
      <c r="A1164" s="47"/>
      <c r="B1164" s="44"/>
      <c r="F1164" s="48"/>
      <c r="G1164" s="48"/>
    </row>
    <row r="1165" spans="1:7" ht="12.75" customHeight="1">
      <c r="A1165" s="47"/>
      <c r="B1165" s="44"/>
      <c r="F1165" s="48"/>
      <c r="G1165" s="48"/>
    </row>
    <row r="1166" spans="1:7" ht="12.75" customHeight="1">
      <c r="A1166" s="47"/>
      <c r="B1166" s="44"/>
      <c r="F1166" s="48"/>
      <c r="G1166" s="48"/>
    </row>
    <row r="1167" spans="1:7" ht="12.75" customHeight="1">
      <c r="A1167" s="47"/>
      <c r="B1167" s="44"/>
      <c r="F1167" s="48"/>
      <c r="G1167" s="48"/>
    </row>
    <row r="1168" spans="1:7" ht="12.75" customHeight="1">
      <c r="A1168" s="47"/>
      <c r="B1168" s="44"/>
      <c r="F1168" s="48"/>
      <c r="G1168" s="48"/>
    </row>
    <row r="1169" spans="1:7" ht="12.75" customHeight="1">
      <c r="A1169" s="47"/>
      <c r="B1169" s="44"/>
      <c r="F1169" s="48"/>
      <c r="G1169" s="48"/>
    </row>
    <row r="1170" spans="1:7" ht="12.75" customHeight="1">
      <c r="A1170" s="47"/>
      <c r="B1170" s="44"/>
      <c r="F1170" s="48"/>
      <c r="G1170" s="48"/>
    </row>
    <row r="1171" spans="1:7" ht="12.75" customHeight="1">
      <c r="A1171" s="47"/>
      <c r="B1171" s="44"/>
      <c r="F1171" s="48"/>
      <c r="G1171" s="48"/>
    </row>
    <row r="1172" spans="1:7" ht="12.75" customHeight="1">
      <c r="A1172" s="47"/>
      <c r="B1172" s="44"/>
      <c r="F1172" s="48"/>
      <c r="G1172" s="48"/>
    </row>
    <row r="1173" spans="1:7" ht="12.75" customHeight="1">
      <c r="A1173" s="47"/>
      <c r="B1173" s="44"/>
      <c r="F1173" s="48"/>
      <c r="G1173" s="48"/>
    </row>
    <row r="1174" spans="1:7" ht="12.75" customHeight="1">
      <c r="A1174" s="47"/>
      <c r="B1174" s="44"/>
      <c r="F1174" s="48"/>
      <c r="G1174" s="48"/>
    </row>
    <row r="1175" spans="1:7" ht="12.75" customHeight="1">
      <c r="A1175" s="47"/>
      <c r="B1175" s="44"/>
      <c r="F1175" s="48"/>
      <c r="G1175" s="48"/>
    </row>
    <row r="1176" spans="1:7" ht="12.75" customHeight="1">
      <c r="A1176" s="47"/>
      <c r="B1176" s="44"/>
      <c r="F1176" s="48"/>
      <c r="G1176" s="48"/>
    </row>
    <row r="1177" spans="1:7" ht="12.75" customHeight="1">
      <c r="A1177" s="47"/>
      <c r="B1177" s="44"/>
      <c r="F1177" s="48"/>
      <c r="G1177" s="48"/>
    </row>
    <row r="1178" spans="1:7" ht="12.75" customHeight="1">
      <c r="A1178" s="47"/>
      <c r="B1178" s="44"/>
      <c r="F1178" s="48"/>
      <c r="G1178" s="48"/>
    </row>
    <row r="1179" spans="1:7" ht="12.75" customHeight="1">
      <c r="A1179" s="47"/>
      <c r="B1179" s="44"/>
      <c r="F1179" s="48"/>
      <c r="G1179" s="48"/>
    </row>
    <row r="1180" spans="1:7" ht="12.75" customHeight="1">
      <c r="A1180" s="47"/>
      <c r="B1180" s="44"/>
      <c r="F1180" s="48"/>
      <c r="G1180" s="48"/>
    </row>
    <row r="1181" spans="1:7" ht="12.75" customHeight="1">
      <c r="A1181" s="47"/>
      <c r="B1181" s="44"/>
      <c r="F1181" s="48"/>
      <c r="G1181" s="48"/>
    </row>
    <row r="1182" spans="1:7" ht="12.75" customHeight="1">
      <c r="A1182" s="47"/>
      <c r="B1182" s="44"/>
      <c r="F1182" s="48"/>
      <c r="G1182" s="48"/>
    </row>
    <row r="1183" spans="1:7" ht="12.75" customHeight="1">
      <c r="A1183" s="47"/>
      <c r="B1183" s="44"/>
      <c r="F1183" s="48"/>
      <c r="G1183" s="48"/>
    </row>
    <row r="1184" spans="1:7" ht="12.75" customHeight="1">
      <c r="A1184" s="47"/>
      <c r="B1184" s="44"/>
      <c r="F1184" s="48"/>
      <c r="G1184" s="48"/>
    </row>
    <row r="1185" spans="1:7" ht="12.75" customHeight="1">
      <c r="A1185" s="47"/>
      <c r="B1185" s="44"/>
      <c r="F1185" s="48"/>
      <c r="G1185" s="48"/>
    </row>
    <row r="1186" spans="1:7" ht="12.75" customHeight="1">
      <c r="A1186" s="47"/>
      <c r="B1186" s="44"/>
      <c r="F1186" s="48"/>
      <c r="G1186" s="48"/>
    </row>
    <row r="1187" spans="1:7" ht="12.75" customHeight="1">
      <c r="A1187" s="47"/>
      <c r="B1187" s="44"/>
      <c r="F1187" s="48"/>
      <c r="G1187" s="48"/>
    </row>
    <row r="1188" spans="1:7" ht="12.75" customHeight="1">
      <c r="A1188" s="47"/>
      <c r="B1188" s="44"/>
      <c r="F1188" s="48"/>
      <c r="G1188" s="48"/>
    </row>
    <row r="1189" spans="1:7" ht="12.75" customHeight="1">
      <c r="A1189" s="47"/>
      <c r="B1189" s="44"/>
      <c r="F1189" s="48"/>
      <c r="G1189" s="48"/>
    </row>
    <row r="1190" spans="1:7" ht="12.75" customHeight="1">
      <c r="A1190" s="47"/>
      <c r="B1190" s="44"/>
      <c r="F1190" s="48"/>
      <c r="G1190" s="48"/>
    </row>
    <row r="1191" spans="1:7" ht="12.75" customHeight="1">
      <c r="A1191" s="47"/>
      <c r="B1191" s="44"/>
      <c r="F1191" s="48"/>
      <c r="G1191" s="48"/>
    </row>
    <row r="1192" spans="1:7" ht="12.75" customHeight="1">
      <c r="A1192" s="47"/>
      <c r="B1192" s="44"/>
      <c r="F1192" s="48"/>
      <c r="G1192" s="48"/>
    </row>
    <row r="1193" spans="1:7" ht="12.75" customHeight="1">
      <c r="A1193" s="47"/>
      <c r="B1193" s="44"/>
      <c r="F1193" s="48"/>
      <c r="G1193" s="48"/>
    </row>
    <row r="1194" spans="1:7" ht="12.75" customHeight="1">
      <c r="A1194" s="47"/>
      <c r="B1194" s="44"/>
      <c r="F1194" s="48"/>
      <c r="G1194" s="48"/>
    </row>
    <row r="1195" spans="1:7" ht="12.75" customHeight="1">
      <c r="A1195" s="47"/>
      <c r="B1195" s="44"/>
      <c r="F1195" s="48"/>
      <c r="G1195" s="48"/>
    </row>
    <row r="1196" spans="1:7" ht="12.75" customHeight="1">
      <c r="A1196" s="47"/>
      <c r="B1196" s="44"/>
      <c r="F1196" s="48"/>
      <c r="G1196" s="48"/>
    </row>
    <row r="1197" spans="1:7" ht="12.75" customHeight="1">
      <c r="A1197" s="47"/>
      <c r="B1197" s="44"/>
      <c r="F1197" s="48"/>
      <c r="G1197" s="48"/>
    </row>
    <row r="1198" spans="1:7" ht="12.75" customHeight="1">
      <c r="A1198" s="47"/>
      <c r="B1198" s="44"/>
      <c r="F1198" s="48"/>
      <c r="G1198" s="48"/>
    </row>
    <row r="1199" spans="1:7" ht="12.75" customHeight="1">
      <c r="A1199" s="47"/>
      <c r="B1199" s="44"/>
      <c r="F1199" s="48"/>
      <c r="G1199" s="48"/>
    </row>
    <row r="1200" spans="1:7" ht="12.75" customHeight="1">
      <c r="A1200" s="47"/>
      <c r="B1200" s="44"/>
      <c r="F1200" s="48"/>
      <c r="G1200" s="48"/>
    </row>
    <row r="1201" spans="1:7" ht="12.75" customHeight="1">
      <c r="A1201" s="47"/>
      <c r="B1201" s="44"/>
      <c r="F1201" s="48"/>
      <c r="G1201" s="48"/>
    </row>
    <row r="1202" spans="1:7" ht="12.75" customHeight="1">
      <c r="A1202" s="47"/>
      <c r="B1202" s="44"/>
      <c r="F1202" s="48"/>
      <c r="G1202" s="48"/>
    </row>
    <row r="1203" spans="1:7" ht="12.75" customHeight="1">
      <c r="A1203" s="47"/>
      <c r="B1203" s="44"/>
      <c r="F1203" s="48"/>
      <c r="G1203" s="48"/>
    </row>
    <row r="1204" spans="1:7" ht="12.75" customHeight="1">
      <c r="A1204" s="47"/>
      <c r="B1204" s="44"/>
      <c r="F1204" s="48"/>
      <c r="G1204" s="48"/>
    </row>
    <row r="1205" spans="1:7" ht="12.75" customHeight="1">
      <c r="A1205" s="47"/>
      <c r="B1205" s="44"/>
      <c r="F1205" s="48"/>
      <c r="G1205" s="48"/>
    </row>
    <row r="1206" spans="1:7" ht="12.75" customHeight="1">
      <c r="A1206" s="47"/>
      <c r="B1206" s="44"/>
      <c r="F1206" s="48"/>
      <c r="G1206" s="48"/>
    </row>
    <row r="1207" spans="1:7" ht="12.75" customHeight="1">
      <c r="A1207" s="47"/>
      <c r="B1207" s="44"/>
      <c r="F1207" s="48"/>
      <c r="G1207" s="48"/>
    </row>
    <row r="1208" spans="1:7" ht="12.75" customHeight="1">
      <c r="A1208" s="47"/>
      <c r="B1208" s="44"/>
      <c r="F1208" s="48"/>
      <c r="G1208" s="48"/>
    </row>
    <row r="1209" spans="1:7" ht="12.75" customHeight="1">
      <c r="A1209" s="47"/>
      <c r="B1209" s="44"/>
      <c r="F1209" s="48"/>
      <c r="G1209" s="48"/>
    </row>
    <row r="1210" spans="1:7" ht="12.75" customHeight="1">
      <c r="A1210" s="47"/>
      <c r="B1210" s="44"/>
      <c r="F1210" s="48"/>
      <c r="G1210" s="48"/>
    </row>
    <row r="1211" spans="1:7" ht="12.75" customHeight="1">
      <c r="A1211" s="47"/>
      <c r="B1211" s="44"/>
      <c r="F1211" s="48"/>
      <c r="G1211" s="48"/>
    </row>
    <row r="1212" spans="1:7" ht="12.75" customHeight="1">
      <c r="A1212" s="47"/>
      <c r="B1212" s="44"/>
      <c r="F1212" s="48"/>
      <c r="G1212" s="48"/>
    </row>
    <row r="1213" spans="1:7" ht="12.75" customHeight="1">
      <c r="A1213" s="47"/>
      <c r="B1213" s="44"/>
      <c r="F1213" s="48"/>
      <c r="G1213" s="48"/>
    </row>
    <row r="1214" spans="1:7" ht="12.75" customHeight="1">
      <c r="A1214" s="47"/>
      <c r="B1214" s="44"/>
      <c r="F1214" s="48"/>
      <c r="G1214" s="48"/>
    </row>
    <row r="1215" spans="1:7" ht="12.75" customHeight="1">
      <c r="A1215" s="47"/>
      <c r="B1215" s="44"/>
      <c r="F1215" s="48"/>
      <c r="G1215" s="48"/>
    </row>
    <row r="1216" spans="1:7" ht="12.75" customHeight="1">
      <c r="A1216" s="47"/>
      <c r="B1216" s="44"/>
      <c r="F1216" s="48"/>
      <c r="G1216" s="48"/>
    </row>
    <row r="1217" spans="1:7" ht="12.75" customHeight="1">
      <c r="A1217" s="47"/>
      <c r="B1217" s="44"/>
      <c r="F1217" s="48"/>
      <c r="G1217" s="48"/>
    </row>
    <row r="1218" spans="1:7" ht="12.75" customHeight="1">
      <c r="A1218" s="47"/>
      <c r="B1218" s="44"/>
      <c r="F1218" s="48"/>
      <c r="G1218" s="48"/>
    </row>
    <row r="1219" spans="1:7" ht="12.75" customHeight="1">
      <c r="A1219" s="47"/>
      <c r="B1219" s="44"/>
      <c r="F1219" s="48"/>
      <c r="G1219" s="48"/>
    </row>
    <row r="1220" spans="1:7" ht="12.75" customHeight="1">
      <c r="A1220" s="47"/>
      <c r="B1220" s="44"/>
      <c r="F1220" s="48"/>
      <c r="G1220" s="48"/>
    </row>
    <row r="1221" spans="1:7" ht="12.75" customHeight="1">
      <c r="A1221" s="47"/>
      <c r="B1221" s="44"/>
      <c r="F1221" s="48"/>
      <c r="G1221" s="48"/>
    </row>
    <row r="1222" spans="1:7" ht="12.75" customHeight="1">
      <c r="A1222" s="47"/>
      <c r="B1222" s="44"/>
      <c r="F1222" s="48"/>
      <c r="G1222" s="48"/>
    </row>
    <row r="1223" spans="1:7" ht="12.75" customHeight="1">
      <c r="A1223" s="47"/>
      <c r="B1223" s="44"/>
      <c r="F1223" s="48"/>
      <c r="G1223" s="48"/>
    </row>
    <row r="1224" spans="1:7" ht="12.75" customHeight="1">
      <c r="A1224" s="47"/>
      <c r="B1224" s="44"/>
      <c r="F1224" s="48"/>
      <c r="G1224" s="48"/>
    </row>
    <row r="1225" spans="1:7" ht="12.75" customHeight="1">
      <c r="A1225" s="47"/>
      <c r="B1225" s="44"/>
      <c r="F1225" s="48"/>
      <c r="G1225" s="48"/>
    </row>
    <row r="1226" spans="1:7" ht="12.75" customHeight="1">
      <c r="A1226" s="47"/>
      <c r="B1226" s="44"/>
      <c r="F1226" s="48"/>
      <c r="G1226" s="48"/>
    </row>
    <row r="1227" spans="1:7" ht="12.75" customHeight="1">
      <c r="A1227" s="47"/>
      <c r="B1227" s="44"/>
      <c r="F1227" s="48"/>
      <c r="G1227" s="48"/>
    </row>
    <row r="1228" spans="1:7" ht="12.75" customHeight="1">
      <c r="A1228" s="47"/>
      <c r="B1228" s="44"/>
      <c r="F1228" s="48"/>
      <c r="G1228" s="48"/>
    </row>
    <row r="1229" spans="1:7" ht="12.75" customHeight="1">
      <c r="A1229" s="47"/>
      <c r="B1229" s="44"/>
      <c r="F1229" s="48"/>
      <c r="G1229" s="48"/>
    </row>
    <row r="1230" spans="1:7" ht="12.75" customHeight="1">
      <c r="A1230" s="47"/>
      <c r="B1230" s="44"/>
      <c r="F1230" s="48"/>
      <c r="G1230" s="48"/>
    </row>
    <row r="1231" spans="1:7" ht="12.75" customHeight="1">
      <c r="A1231" s="47"/>
      <c r="B1231" s="44"/>
      <c r="F1231" s="48"/>
      <c r="G1231" s="48"/>
    </row>
    <row r="1232" spans="1:7" ht="12.75" customHeight="1">
      <c r="A1232" s="47"/>
      <c r="B1232" s="44"/>
      <c r="F1232" s="48"/>
      <c r="G1232" s="48"/>
    </row>
    <row r="1233" spans="1:7" ht="12.75" customHeight="1">
      <c r="A1233" s="47"/>
      <c r="B1233" s="44"/>
      <c r="F1233" s="48"/>
      <c r="G1233" s="48"/>
    </row>
    <row r="1234" spans="1:7" ht="12.75" customHeight="1">
      <c r="A1234" s="47"/>
      <c r="B1234" s="44"/>
      <c r="F1234" s="48"/>
      <c r="G1234" s="48"/>
    </row>
    <row r="1235" spans="1:7" ht="12.75" customHeight="1">
      <c r="A1235" s="47"/>
      <c r="B1235" s="44"/>
      <c r="F1235" s="48"/>
      <c r="G1235" s="48"/>
    </row>
    <row r="1236" spans="1:7" ht="12.75" customHeight="1">
      <c r="A1236" s="47"/>
      <c r="B1236" s="44"/>
      <c r="F1236" s="48"/>
      <c r="G1236" s="48"/>
    </row>
    <row r="1237" spans="1:7" ht="12.75" customHeight="1">
      <c r="A1237" s="47"/>
      <c r="B1237" s="44"/>
      <c r="F1237" s="48"/>
      <c r="G1237" s="48"/>
    </row>
    <row r="1238" spans="1:7" ht="12.75" customHeight="1">
      <c r="A1238" s="47"/>
      <c r="B1238" s="44"/>
      <c r="F1238" s="48"/>
      <c r="G1238" s="48"/>
    </row>
    <row r="1239" spans="1:7" ht="12.75" customHeight="1">
      <c r="A1239" s="47"/>
      <c r="B1239" s="44"/>
      <c r="F1239" s="48"/>
      <c r="G1239" s="48"/>
    </row>
    <row r="1240" spans="1:7" ht="12.75" customHeight="1">
      <c r="A1240" s="47"/>
      <c r="B1240" s="44"/>
      <c r="F1240" s="48"/>
      <c r="G1240" s="48"/>
    </row>
    <row r="1241" spans="1:7" ht="12.75" customHeight="1">
      <c r="A1241" s="47"/>
      <c r="B1241" s="44"/>
      <c r="F1241" s="48"/>
      <c r="G1241" s="48"/>
    </row>
    <row r="1242" spans="1:7" ht="12.75" customHeight="1">
      <c r="A1242" s="47"/>
      <c r="B1242" s="44"/>
      <c r="F1242" s="48"/>
      <c r="G1242" s="48"/>
    </row>
    <row r="1243" spans="1:7" ht="12.75" customHeight="1">
      <c r="A1243" s="47"/>
      <c r="B1243" s="44"/>
      <c r="F1243" s="48"/>
      <c r="G1243" s="48"/>
    </row>
    <row r="1244" spans="1:7" ht="12.75" customHeight="1">
      <c r="A1244" s="47"/>
      <c r="B1244" s="44"/>
      <c r="F1244" s="48"/>
      <c r="G1244" s="48"/>
    </row>
    <row r="1245" spans="1:7" ht="12.75" customHeight="1">
      <c r="A1245" s="47"/>
      <c r="B1245" s="44"/>
      <c r="F1245" s="48"/>
      <c r="G1245" s="48"/>
    </row>
    <row r="1246" spans="1:7" ht="12.75" customHeight="1">
      <c r="A1246" s="47"/>
      <c r="B1246" s="44"/>
      <c r="F1246" s="48"/>
      <c r="G1246" s="48"/>
    </row>
    <row r="1247" spans="1:7" ht="12.75" customHeight="1">
      <c r="A1247" s="47"/>
      <c r="B1247" s="44"/>
      <c r="F1247" s="48"/>
      <c r="G1247" s="48"/>
    </row>
    <row r="1248" spans="1:7" ht="12.75" customHeight="1">
      <c r="A1248" s="47"/>
      <c r="B1248" s="44"/>
      <c r="F1248" s="48"/>
      <c r="G1248" s="48"/>
    </row>
    <row r="1249" spans="1:7" ht="12.75" customHeight="1">
      <c r="A1249" s="47"/>
      <c r="B1249" s="44"/>
      <c r="F1249" s="48"/>
      <c r="G1249" s="48"/>
    </row>
    <row r="1250" spans="1:7" ht="12.75" customHeight="1">
      <c r="A1250" s="47"/>
      <c r="B1250" s="44"/>
      <c r="F1250" s="48"/>
      <c r="G1250" s="48"/>
    </row>
    <row r="1251" spans="1:7" ht="12.75" customHeight="1">
      <c r="A1251" s="47"/>
      <c r="B1251" s="44"/>
      <c r="F1251" s="48"/>
      <c r="G1251" s="48"/>
    </row>
    <row r="1252" spans="1:7" ht="12.75" customHeight="1">
      <c r="A1252" s="47"/>
      <c r="B1252" s="44"/>
      <c r="F1252" s="48"/>
      <c r="G1252" s="48"/>
    </row>
    <row r="1253" spans="1:7" ht="12.75" customHeight="1">
      <c r="A1253" s="47"/>
      <c r="B1253" s="44"/>
      <c r="F1253" s="48"/>
      <c r="G1253" s="48"/>
    </row>
    <row r="1254" spans="1:7" ht="12.75" customHeight="1">
      <c r="A1254" s="47"/>
      <c r="B1254" s="44"/>
      <c r="F1254" s="48"/>
      <c r="G1254" s="48"/>
    </row>
    <row r="1255" spans="1:7" ht="12.75" customHeight="1">
      <c r="A1255" s="47"/>
      <c r="B1255" s="44"/>
      <c r="F1255" s="48"/>
      <c r="G1255" s="48"/>
    </row>
    <row r="1256" spans="1:7" ht="12.75" customHeight="1">
      <c r="A1256" s="47"/>
      <c r="B1256" s="44"/>
      <c r="F1256" s="48"/>
      <c r="G1256" s="48"/>
    </row>
    <row r="1257" spans="1:7" ht="12.75" customHeight="1">
      <c r="A1257" s="47"/>
      <c r="B1257" s="44"/>
      <c r="F1257" s="48"/>
      <c r="G1257" s="48"/>
    </row>
    <row r="1258" spans="1:7" ht="12.75" customHeight="1">
      <c r="A1258" s="47"/>
      <c r="B1258" s="44"/>
      <c r="F1258" s="48"/>
      <c r="G1258" s="48"/>
    </row>
    <row r="1259" spans="1:7" ht="12.75" customHeight="1">
      <c r="A1259" s="47"/>
      <c r="B1259" s="44"/>
      <c r="F1259" s="48"/>
      <c r="G1259" s="48"/>
    </row>
    <row r="1260" spans="1:7" ht="12.75" customHeight="1">
      <c r="A1260" s="47"/>
      <c r="B1260" s="44"/>
      <c r="F1260" s="48"/>
      <c r="G1260" s="48"/>
    </row>
    <row r="1261" spans="1:7" ht="12.75" customHeight="1">
      <c r="A1261" s="47"/>
      <c r="B1261" s="44"/>
      <c r="F1261" s="48"/>
      <c r="G1261" s="48"/>
    </row>
    <row r="1262" spans="1:7" ht="12.75" customHeight="1">
      <c r="A1262" s="47"/>
      <c r="B1262" s="44"/>
      <c r="F1262" s="48"/>
      <c r="G1262" s="48"/>
    </row>
    <row r="1263" spans="1:7" ht="12.75" customHeight="1">
      <c r="A1263" s="47"/>
      <c r="B1263" s="44"/>
      <c r="F1263" s="48"/>
      <c r="G1263" s="48"/>
    </row>
    <row r="1264" spans="1:7" ht="12.75" customHeight="1">
      <c r="A1264" s="47"/>
      <c r="B1264" s="44"/>
      <c r="F1264" s="48"/>
      <c r="G1264" s="48"/>
    </row>
    <row r="1265" spans="1:7" ht="12.75" customHeight="1">
      <c r="A1265" s="47"/>
      <c r="B1265" s="44"/>
      <c r="F1265" s="48"/>
      <c r="G1265" s="48"/>
    </row>
    <row r="1266" spans="1:7" ht="12.75" customHeight="1">
      <c r="A1266" s="47"/>
      <c r="B1266" s="44"/>
      <c r="F1266" s="48"/>
      <c r="G1266" s="48"/>
    </row>
    <row r="1267" spans="1:7" ht="12.75" customHeight="1">
      <c r="A1267" s="47"/>
      <c r="B1267" s="44"/>
      <c r="F1267" s="48"/>
      <c r="G1267" s="48"/>
    </row>
    <row r="1268" spans="1:7" ht="12.75" customHeight="1">
      <c r="A1268" s="47"/>
      <c r="B1268" s="44"/>
      <c r="F1268" s="48"/>
      <c r="G1268" s="48"/>
    </row>
    <row r="1269" spans="1:7" ht="12.75" customHeight="1">
      <c r="A1269" s="47"/>
      <c r="B1269" s="44"/>
      <c r="F1269" s="48"/>
      <c r="G1269" s="48"/>
    </row>
    <row r="1270" spans="1:7" ht="12.75" customHeight="1">
      <c r="A1270" s="47"/>
      <c r="B1270" s="44"/>
      <c r="F1270" s="48"/>
      <c r="G1270" s="48"/>
    </row>
    <row r="1271" spans="1:7" ht="12.75" customHeight="1">
      <c r="A1271" s="47"/>
      <c r="B1271" s="44"/>
      <c r="F1271" s="48"/>
      <c r="G1271" s="48"/>
    </row>
    <row r="1272" spans="1:7" ht="12.75" customHeight="1">
      <c r="A1272" s="47"/>
      <c r="B1272" s="44"/>
      <c r="F1272" s="48"/>
      <c r="G1272" s="48"/>
    </row>
    <row r="1273" spans="1:7" ht="12.75" customHeight="1">
      <c r="A1273" s="47"/>
      <c r="B1273" s="44"/>
      <c r="F1273" s="48"/>
      <c r="G1273" s="48"/>
    </row>
    <row r="1274" spans="1:7" ht="12.75" customHeight="1">
      <c r="A1274" s="47"/>
      <c r="B1274" s="44"/>
      <c r="F1274" s="48"/>
      <c r="G1274" s="48"/>
    </row>
    <row r="1275" spans="1:7" ht="12.75" customHeight="1">
      <c r="A1275" s="47"/>
      <c r="B1275" s="44"/>
      <c r="F1275" s="48"/>
      <c r="G1275" s="48"/>
    </row>
    <row r="1276" spans="1:7" ht="12.75" customHeight="1">
      <c r="A1276" s="47"/>
      <c r="B1276" s="44"/>
      <c r="F1276" s="48"/>
      <c r="G1276" s="48"/>
    </row>
    <row r="1277" spans="1:7" ht="12.75" customHeight="1">
      <c r="A1277" s="47"/>
      <c r="B1277" s="44"/>
      <c r="F1277" s="48"/>
      <c r="G1277" s="48"/>
    </row>
    <row r="1278" spans="1:7" ht="12.75" customHeight="1">
      <c r="A1278" s="47"/>
      <c r="B1278" s="44"/>
      <c r="F1278" s="48"/>
      <c r="G1278" s="48"/>
    </row>
    <row r="1279" spans="1:7" ht="12.75" customHeight="1">
      <c r="A1279" s="47"/>
      <c r="B1279" s="44"/>
      <c r="F1279" s="48"/>
      <c r="G1279" s="48"/>
    </row>
    <row r="1280" spans="1:7" ht="12.75" customHeight="1">
      <c r="A1280" s="47"/>
      <c r="B1280" s="44"/>
      <c r="F1280" s="48"/>
      <c r="G1280" s="48"/>
    </row>
    <row r="1281" spans="1:7" ht="12.75" customHeight="1">
      <c r="A1281" s="47"/>
      <c r="B1281" s="44"/>
      <c r="F1281" s="48"/>
      <c r="G1281" s="48"/>
    </row>
    <row r="1282" spans="1:7" ht="12.75" customHeight="1">
      <c r="A1282" s="47"/>
      <c r="B1282" s="44"/>
      <c r="F1282" s="48"/>
      <c r="G1282" s="48"/>
    </row>
    <row r="1283" spans="1:7" ht="12.75" customHeight="1">
      <c r="A1283" s="47"/>
      <c r="B1283" s="44"/>
      <c r="F1283" s="48"/>
      <c r="G1283" s="48"/>
    </row>
    <row r="1284" spans="1:7" ht="12.75" customHeight="1">
      <c r="A1284" s="47"/>
      <c r="B1284" s="44"/>
      <c r="F1284" s="48"/>
      <c r="G1284" s="48"/>
    </row>
    <row r="1285" spans="1:7" ht="12.75" customHeight="1">
      <c r="A1285" s="47"/>
      <c r="B1285" s="44"/>
      <c r="F1285" s="48"/>
      <c r="G1285" s="48"/>
    </row>
    <row r="1286" spans="1:7" ht="12.75" customHeight="1">
      <c r="A1286" s="47"/>
      <c r="B1286" s="44"/>
      <c r="F1286" s="48"/>
      <c r="G1286" s="48"/>
    </row>
    <row r="1287" spans="1:7" ht="12.75" customHeight="1">
      <c r="A1287" s="47"/>
      <c r="B1287" s="44"/>
      <c r="F1287" s="48"/>
      <c r="G1287" s="48"/>
    </row>
    <row r="1288" spans="1:7" ht="12.75" customHeight="1">
      <c r="A1288" s="47"/>
      <c r="B1288" s="44"/>
      <c r="F1288" s="48"/>
      <c r="G1288" s="48"/>
    </row>
    <row r="1289" spans="1:7" ht="12.75" customHeight="1">
      <c r="A1289" s="47"/>
      <c r="B1289" s="44"/>
      <c r="F1289" s="48"/>
      <c r="G1289" s="48"/>
    </row>
    <row r="1290" spans="1:7" ht="12.75" customHeight="1">
      <c r="A1290" s="47"/>
      <c r="B1290" s="44"/>
      <c r="F1290" s="48"/>
      <c r="G1290" s="48"/>
    </row>
    <row r="1291" spans="1:7" ht="12.75" customHeight="1">
      <c r="A1291" s="47"/>
      <c r="B1291" s="44"/>
      <c r="F1291" s="48"/>
      <c r="G1291" s="48"/>
    </row>
    <row r="1292" spans="1:7" ht="12.75" customHeight="1">
      <c r="A1292" s="47"/>
      <c r="B1292" s="44"/>
      <c r="F1292" s="48"/>
      <c r="G1292" s="48"/>
    </row>
    <row r="1293" spans="1:7" ht="12.75" customHeight="1">
      <c r="A1293" s="47"/>
      <c r="B1293" s="44"/>
      <c r="F1293" s="48"/>
      <c r="G1293" s="48"/>
    </row>
    <row r="1294" spans="1:7" ht="12.75" customHeight="1">
      <c r="A1294" s="47"/>
      <c r="B1294" s="44"/>
      <c r="F1294" s="48"/>
      <c r="G1294" s="48"/>
    </row>
    <row r="1295" spans="1:7" ht="12.75" customHeight="1">
      <c r="A1295" s="47"/>
      <c r="B1295" s="44"/>
      <c r="F1295" s="48"/>
      <c r="G1295" s="48"/>
    </row>
    <row r="1296" spans="1:7" ht="12.75" customHeight="1">
      <c r="A1296" s="47"/>
      <c r="B1296" s="44"/>
      <c r="F1296" s="48"/>
      <c r="G1296" s="48"/>
    </row>
    <row r="1297" spans="1:7" ht="12.75" customHeight="1">
      <c r="A1297" s="47"/>
      <c r="B1297" s="44"/>
      <c r="F1297" s="48"/>
      <c r="G1297" s="48"/>
    </row>
    <row r="1298" spans="1:7" ht="12.75" customHeight="1">
      <c r="A1298" s="47"/>
      <c r="B1298" s="44"/>
      <c r="F1298" s="48"/>
      <c r="G1298" s="48"/>
    </row>
    <row r="1299" spans="1:7" ht="12.75" customHeight="1">
      <c r="A1299" s="47"/>
      <c r="B1299" s="44"/>
      <c r="F1299" s="48"/>
      <c r="G1299" s="48"/>
    </row>
    <row r="1300" spans="1:7" ht="12.75" customHeight="1">
      <c r="A1300" s="47"/>
      <c r="B1300" s="44"/>
      <c r="F1300" s="48"/>
      <c r="G1300" s="48"/>
    </row>
    <row r="1301" spans="1:7" ht="12.75" customHeight="1">
      <c r="A1301" s="47"/>
      <c r="B1301" s="44"/>
      <c r="F1301" s="48"/>
      <c r="G1301" s="48"/>
    </row>
    <row r="1302" spans="1:7" ht="12.75" customHeight="1">
      <c r="A1302" s="47"/>
      <c r="B1302" s="44"/>
      <c r="F1302" s="48"/>
      <c r="G1302" s="48"/>
    </row>
    <row r="1303" spans="1:7" ht="12.75" customHeight="1">
      <c r="A1303" s="47"/>
      <c r="B1303" s="44"/>
      <c r="F1303" s="48"/>
      <c r="G1303" s="48"/>
    </row>
    <row r="1304" spans="1:7" ht="12.75" customHeight="1">
      <c r="A1304" s="47"/>
      <c r="B1304" s="44"/>
      <c r="F1304" s="48"/>
      <c r="G1304" s="48"/>
    </row>
    <row r="1305" spans="1:7" ht="12.75" customHeight="1">
      <c r="A1305" s="47"/>
      <c r="B1305" s="44"/>
      <c r="F1305" s="48"/>
      <c r="G1305" s="48"/>
    </row>
    <row r="1306" spans="1:7" ht="12.75" customHeight="1">
      <c r="A1306" s="47"/>
      <c r="B1306" s="44"/>
      <c r="F1306" s="48"/>
      <c r="G1306" s="48"/>
    </row>
    <row r="1307" spans="1:7" ht="12.75" customHeight="1">
      <c r="A1307" s="47"/>
      <c r="B1307" s="44"/>
      <c r="F1307" s="48"/>
      <c r="G1307" s="48"/>
    </row>
    <row r="1308" spans="1:7" ht="12.75" customHeight="1">
      <c r="A1308" s="47"/>
      <c r="B1308" s="44"/>
      <c r="F1308" s="48"/>
      <c r="G1308" s="48"/>
    </row>
    <row r="1309" spans="1:7" ht="12.75" customHeight="1">
      <c r="A1309" s="47"/>
      <c r="B1309" s="44"/>
      <c r="F1309" s="48"/>
      <c r="G1309" s="48"/>
    </row>
    <row r="1310" spans="1:7" ht="12.75" customHeight="1">
      <c r="A1310" s="47"/>
      <c r="B1310" s="44"/>
      <c r="F1310" s="48"/>
      <c r="G1310" s="48"/>
    </row>
    <row r="1311" spans="1:7" ht="12.75" customHeight="1">
      <c r="A1311" s="47"/>
      <c r="B1311" s="44"/>
      <c r="F1311" s="48"/>
      <c r="G1311" s="48"/>
    </row>
    <row r="1312" spans="1:7" ht="12.75" customHeight="1">
      <c r="A1312" s="47"/>
      <c r="B1312" s="44"/>
      <c r="F1312" s="48"/>
      <c r="G1312" s="48"/>
    </row>
    <row r="1313" spans="1:7" ht="12.75" customHeight="1">
      <c r="A1313" s="47"/>
      <c r="B1313" s="44"/>
      <c r="F1313" s="48"/>
      <c r="G1313" s="48"/>
    </row>
    <row r="1314" spans="1:7" ht="12.75" customHeight="1">
      <c r="A1314" s="47"/>
      <c r="B1314" s="44"/>
      <c r="F1314" s="48"/>
      <c r="G1314" s="48"/>
    </row>
    <row r="1315" spans="1:7" ht="12.75" customHeight="1">
      <c r="A1315" s="47"/>
      <c r="B1315" s="44"/>
      <c r="F1315" s="48"/>
      <c r="G1315" s="48"/>
    </row>
    <row r="1316" spans="1:7" ht="12.75" customHeight="1">
      <c r="A1316" s="47"/>
      <c r="B1316" s="44"/>
      <c r="F1316" s="48"/>
      <c r="G1316" s="48"/>
    </row>
    <row r="1317" spans="1:7" ht="12.75" customHeight="1">
      <c r="A1317" s="47"/>
      <c r="B1317" s="44"/>
      <c r="F1317" s="48"/>
      <c r="G1317" s="48"/>
    </row>
    <row r="1318" spans="1:7" ht="12.75" customHeight="1">
      <c r="A1318" s="47"/>
      <c r="B1318" s="44"/>
      <c r="F1318" s="48"/>
      <c r="G1318" s="48"/>
    </row>
    <row r="1319" spans="1:7" ht="12.75" customHeight="1">
      <c r="A1319" s="47"/>
      <c r="B1319" s="44"/>
      <c r="F1319" s="48"/>
      <c r="G1319" s="48"/>
    </row>
    <row r="1320" spans="1:7" ht="12.75" customHeight="1">
      <c r="A1320" s="47"/>
      <c r="B1320" s="44"/>
      <c r="F1320" s="48"/>
      <c r="G1320" s="48"/>
    </row>
    <row r="1321" spans="1:7" ht="12.75" customHeight="1">
      <c r="A1321" s="47"/>
      <c r="B1321" s="44"/>
      <c r="F1321" s="48"/>
      <c r="G1321" s="48"/>
    </row>
    <row r="1322" spans="1:7" ht="12.75" customHeight="1">
      <c r="A1322" s="47"/>
      <c r="B1322" s="44"/>
      <c r="F1322" s="48"/>
      <c r="G1322" s="48"/>
    </row>
    <row r="1323" spans="1:7" ht="12.75" customHeight="1">
      <c r="A1323" s="47"/>
      <c r="B1323" s="44"/>
      <c r="F1323" s="48"/>
      <c r="G1323" s="48"/>
    </row>
    <row r="1324" spans="1:7" ht="12.75" customHeight="1">
      <c r="A1324" s="47"/>
      <c r="B1324" s="44"/>
      <c r="F1324" s="48"/>
      <c r="G1324" s="48"/>
    </row>
    <row r="1325" spans="1:7" ht="12.75" customHeight="1">
      <c r="A1325" s="47"/>
      <c r="B1325" s="44"/>
      <c r="F1325" s="48"/>
      <c r="G1325" s="48"/>
    </row>
    <row r="1326" spans="1:7" ht="12.75" customHeight="1">
      <c r="A1326" s="47"/>
      <c r="B1326" s="44"/>
      <c r="F1326" s="48"/>
      <c r="G1326" s="48"/>
    </row>
    <row r="1327" spans="1:7" ht="12.75" customHeight="1">
      <c r="A1327" s="47"/>
      <c r="B1327" s="44"/>
      <c r="F1327" s="48"/>
      <c r="G1327" s="48"/>
    </row>
    <row r="1328" spans="1:7" ht="12.75" customHeight="1">
      <c r="A1328" s="47"/>
      <c r="B1328" s="44"/>
      <c r="F1328" s="48"/>
      <c r="G1328" s="48"/>
    </row>
    <row r="1329" spans="1:7" ht="12.75" customHeight="1">
      <c r="A1329" s="47"/>
      <c r="B1329" s="44"/>
      <c r="F1329" s="48"/>
      <c r="G1329" s="48"/>
    </row>
    <row r="1330" spans="1:7" ht="12.75" customHeight="1">
      <c r="A1330" s="47"/>
      <c r="B1330" s="44"/>
      <c r="F1330" s="48"/>
      <c r="G1330" s="48"/>
    </row>
    <row r="1331" spans="1:7" ht="12.75" customHeight="1">
      <c r="A1331" s="47"/>
      <c r="B1331" s="44"/>
      <c r="F1331" s="48"/>
      <c r="G1331" s="48"/>
    </row>
    <row r="1332" spans="1:7" ht="12.75" customHeight="1">
      <c r="A1332" s="47"/>
      <c r="B1332" s="44"/>
      <c r="F1332" s="48"/>
      <c r="G1332" s="48"/>
    </row>
    <row r="1333" spans="1:7" ht="12.75" customHeight="1">
      <c r="A1333" s="47"/>
      <c r="B1333" s="44"/>
      <c r="F1333" s="48"/>
      <c r="G1333" s="48"/>
    </row>
    <row r="1334" spans="1:7" ht="12.75" customHeight="1">
      <c r="A1334" s="47"/>
      <c r="B1334" s="44"/>
      <c r="F1334" s="48"/>
      <c r="G1334" s="48"/>
    </row>
    <row r="1335" spans="1:7" ht="12.75" customHeight="1">
      <c r="A1335" s="47"/>
      <c r="B1335" s="44"/>
      <c r="F1335" s="48"/>
      <c r="G1335" s="48"/>
    </row>
    <row r="1336" spans="1:7" ht="12.75" customHeight="1">
      <c r="A1336" s="47"/>
      <c r="B1336" s="44"/>
      <c r="F1336" s="48"/>
      <c r="G1336" s="48"/>
    </row>
    <row r="1337" spans="1:7" ht="12.75" customHeight="1">
      <c r="A1337" s="47"/>
      <c r="B1337" s="44"/>
      <c r="F1337" s="48"/>
      <c r="G1337" s="48"/>
    </row>
    <row r="1338" spans="1:7" ht="12.75" customHeight="1">
      <c r="A1338" s="47"/>
      <c r="B1338" s="44"/>
      <c r="F1338" s="48"/>
      <c r="G1338" s="48"/>
    </row>
    <row r="1339" spans="1:7" ht="12.75" customHeight="1">
      <c r="A1339" s="47"/>
      <c r="B1339" s="44"/>
      <c r="F1339" s="48"/>
      <c r="G1339" s="48"/>
    </row>
    <row r="1340" spans="1:7" ht="12.75" customHeight="1">
      <c r="A1340" s="47"/>
      <c r="B1340" s="44"/>
      <c r="F1340" s="48"/>
      <c r="G1340" s="48"/>
    </row>
    <row r="1341" spans="1:7" ht="12.75" customHeight="1">
      <c r="A1341" s="47"/>
      <c r="B1341" s="44"/>
      <c r="F1341" s="48"/>
      <c r="G1341" s="48"/>
    </row>
    <row r="1342" spans="1:7" ht="12.75" customHeight="1">
      <c r="A1342" s="47"/>
      <c r="B1342" s="44"/>
      <c r="F1342" s="48"/>
      <c r="G1342" s="48"/>
    </row>
    <row r="1343" spans="1:7" ht="12.75" customHeight="1">
      <c r="A1343" s="47"/>
      <c r="B1343" s="44"/>
      <c r="F1343" s="48"/>
      <c r="G1343" s="48"/>
    </row>
    <row r="1344" spans="1:7" ht="12.75" customHeight="1">
      <c r="A1344" s="47"/>
      <c r="B1344" s="44"/>
      <c r="F1344" s="48"/>
      <c r="G1344" s="48"/>
    </row>
    <row r="1345" spans="1:7" ht="12.75" customHeight="1">
      <c r="A1345" s="47"/>
      <c r="B1345" s="44"/>
      <c r="F1345" s="48"/>
      <c r="G1345" s="48"/>
    </row>
    <row r="1346" spans="1:7" ht="12.75" customHeight="1">
      <c r="A1346" s="47"/>
      <c r="B1346" s="44"/>
      <c r="F1346" s="48"/>
      <c r="G1346" s="48"/>
    </row>
    <row r="1347" spans="1:7" ht="12.75" customHeight="1">
      <c r="A1347" s="47"/>
      <c r="B1347" s="44"/>
      <c r="F1347" s="48"/>
      <c r="G1347" s="48"/>
    </row>
    <row r="1348" spans="1:7" ht="12.75" customHeight="1">
      <c r="A1348" s="47"/>
      <c r="B1348" s="44"/>
      <c r="F1348" s="48"/>
      <c r="G1348" s="48"/>
    </row>
    <row r="1349" spans="1:7" ht="12.75" customHeight="1">
      <c r="A1349" s="47"/>
      <c r="B1349" s="44"/>
      <c r="F1349" s="48"/>
      <c r="G1349" s="48"/>
    </row>
    <row r="1350" spans="1:7" ht="12.75" customHeight="1">
      <c r="A1350" s="47"/>
      <c r="B1350" s="44"/>
      <c r="F1350" s="48"/>
      <c r="G1350" s="48"/>
    </row>
    <row r="1351" spans="1:7" ht="12.75" customHeight="1">
      <c r="A1351" s="47"/>
      <c r="B1351" s="44"/>
      <c r="F1351" s="48"/>
      <c r="G1351" s="48"/>
    </row>
    <row r="1352" spans="1:7" ht="12.75" customHeight="1">
      <c r="A1352" s="47"/>
      <c r="B1352" s="44"/>
      <c r="F1352" s="48"/>
      <c r="G1352" s="48"/>
    </row>
    <row r="1353" spans="1:7" ht="12.75" customHeight="1">
      <c r="A1353" s="47"/>
      <c r="B1353" s="44"/>
      <c r="F1353" s="48"/>
      <c r="G1353" s="48"/>
    </row>
    <row r="1354" spans="1:7" ht="12.75" customHeight="1">
      <c r="A1354" s="47"/>
      <c r="B1354" s="44"/>
      <c r="F1354" s="48"/>
      <c r="G1354" s="48"/>
    </row>
    <row r="1355" spans="1:7" ht="12.75" customHeight="1">
      <c r="A1355" s="47"/>
      <c r="B1355" s="44"/>
      <c r="F1355" s="48"/>
      <c r="G1355" s="48"/>
    </row>
    <row r="1356" spans="1:7" ht="12.75" customHeight="1">
      <c r="A1356" s="47"/>
      <c r="B1356" s="44"/>
      <c r="F1356" s="48"/>
      <c r="G1356" s="48"/>
    </row>
    <row r="1357" spans="1:7" ht="12.75" customHeight="1">
      <c r="A1357" s="47"/>
      <c r="B1357" s="44"/>
      <c r="F1357" s="48"/>
      <c r="G1357" s="48"/>
    </row>
    <row r="1358" spans="1:7" ht="12.75" customHeight="1">
      <c r="A1358" s="47"/>
      <c r="B1358" s="44"/>
      <c r="F1358" s="48"/>
      <c r="G1358" s="48"/>
    </row>
    <row r="1359" spans="1:7" ht="12.75" customHeight="1">
      <c r="A1359" s="47"/>
      <c r="B1359" s="44"/>
      <c r="F1359" s="48"/>
      <c r="G1359" s="48"/>
    </row>
    <row r="1360" spans="1:7" ht="12.75" customHeight="1">
      <c r="A1360" s="47"/>
      <c r="B1360" s="44"/>
      <c r="F1360" s="48"/>
      <c r="G1360" s="48"/>
    </row>
    <row r="1361" spans="1:7" ht="12.75" customHeight="1">
      <c r="A1361" s="47"/>
      <c r="B1361" s="44"/>
      <c r="F1361" s="48"/>
      <c r="G1361" s="48"/>
    </row>
    <row r="1362" spans="1:7" ht="12.75" customHeight="1">
      <c r="A1362" s="47"/>
      <c r="B1362" s="44"/>
      <c r="F1362" s="48"/>
      <c r="G1362" s="48"/>
    </row>
    <row r="1363" spans="1:7" ht="12.75" customHeight="1">
      <c r="A1363" s="47"/>
      <c r="B1363" s="44"/>
      <c r="F1363" s="48"/>
      <c r="G1363" s="48"/>
    </row>
    <row r="1364" spans="1:7" ht="12.75" customHeight="1">
      <c r="A1364" s="47"/>
      <c r="B1364" s="44"/>
      <c r="F1364" s="48"/>
      <c r="G1364" s="48"/>
    </row>
    <row r="1365" spans="1:7" ht="12.75" customHeight="1">
      <c r="A1365" s="47"/>
      <c r="B1365" s="44"/>
      <c r="F1365" s="48"/>
      <c r="G1365" s="48"/>
    </row>
    <row r="1366" spans="1:7" ht="12.75" customHeight="1">
      <c r="A1366" s="47"/>
      <c r="B1366" s="44"/>
      <c r="F1366" s="48"/>
      <c r="G1366" s="48"/>
    </row>
    <row r="1367" spans="1:7" ht="12.75" customHeight="1">
      <c r="A1367" s="47"/>
      <c r="B1367" s="44"/>
      <c r="F1367" s="48"/>
      <c r="G1367" s="48"/>
    </row>
    <row r="1368" spans="1:7" ht="12.75" customHeight="1">
      <c r="A1368" s="47"/>
      <c r="B1368" s="44"/>
      <c r="F1368" s="48"/>
      <c r="G1368" s="48"/>
    </row>
    <row r="1369" spans="1:7" ht="12.75" customHeight="1">
      <c r="A1369" s="47"/>
      <c r="B1369" s="44"/>
      <c r="F1369" s="48"/>
      <c r="G1369" s="48"/>
    </row>
    <row r="1370" spans="1:7" ht="12.75" customHeight="1">
      <c r="A1370" s="47"/>
      <c r="B1370" s="44"/>
      <c r="F1370" s="48"/>
      <c r="G1370" s="48"/>
    </row>
    <row r="1371" spans="1:7" ht="12.75" customHeight="1">
      <c r="A1371" s="47"/>
      <c r="B1371" s="44"/>
      <c r="F1371" s="48"/>
      <c r="G1371" s="48"/>
    </row>
    <row r="1372" spans="1:7" ht="12.75" customHeight="1">
      <c r="A1372" s="47"/>
      <c r="B1372" s="44"/>
      <c r="F1372" s="48"/>
      <c r="G1372" s="48"/>
    </row>
    <row r="1373" spans="1:7" ht="12.75" customHeight="1">
      <c r="A1373" s="47"/>
      <c r="B1373" s="44"/>
      <c r="F1373" s="48"/>
      <c r="G1373" s="48"/>
    </row>
    <row r="1374" spans="1:7" ht="12.75" customHeight="1">
      <c r="A1374" s="47"/>
      <c r="B1374" s="44"/>
      <c r="F1374" s="48"/>
      <c r="G1374" s="48"/>
    </row>
    <row r="1375" spans="1:7" ht="12.75" customHeight="1">
      <c r="A1375" s="47"/>
      <c r="B1375" s="44"/>
      <c r="F1375" s="48"/>
      <c r="G1375" s="48"/>
    </row>
    <row r="1376" spans="1:7" ht="12.75" customHeight="1">
      <c r="A1376" s="47"/>
      <c r="B1376" s="44"/>
      <c r="F1376" s="48"/>
      <c r="G1376" s="48"/>
    </row>
    <row r="1377" spans="1:7" ht="12.75" customHeight="1">
      <c r="A1377" s="47"/>
      <c r="B1377" s="44"/>
      <c r="F1377" s="48"/>
      <c r="G1377" s="48"/>
    </row>
    <row r="1378" spans="1:7" ht="12.75" customHeight="1">
      <c r="A1378" s="47"/>
      <c r="B1378" s="44"/>
      <c r="F1378" s="48"/>
      <c r="G1378" s="48"/>
    </row>
    <row r="1379" spans="1:7" ht="12.75" customHeight="1">
      <c r="A1379" s="47"/>
      <c r="B1379" s="44"/>
      <c r="F1379" s="48"/>
      <c r="G1379" s="48"/>
    </row>
    <row r="1380" spans="1:7" ht="12.75" customHeight="1">
      <c r="A1380" s="47"/>
      <c r="B1380" s="44"/>
      <c r="F1380" s="48"/>
      <c r="G1380" s="48"/>
    </row>
    <row r="1381" spans="1:7" ht="12.75" customHeight="1">
      <c r="A1381" s="47"/>
      <c r="B1381" s="44"/>
      <c r="F1381" s="48"/>
      <c r="G1381" s="48"/>
    </row>
    <row r="1382" spans="1:7" ht="12.75" customHeight="1">
      <c r="A1382" s="47"/>
      <c r="B1382" s="44"/>
      <c r="F1382" s="48"/>
      <c r="G1382" s="48"/>
    </row>
    <row r="1383" spans="1:7" ht="12.75" customHeight="1">
      <c r="A1383" s="47"/>
      <c r="B1383" s="44"/>
      <c r="F1383" s="48"/>
      <c r="G1383" s="48"/>
    </row>
    <row r="1384" spans="1:7" ht="12.75" customHeight="1">
      <c r="A1384" s="47"/>
      <c r="B1384" s="44"/>
      <c r="F1384" s="48"/>
      <c r="G1384" s="48"/>
    </row>
    <row r="1385" spans="1:7" ht="12.75" customHeight="1">
      <c r="A1385" s="47"/>
      <c r="B1385" s="44"/>
      <c r="F1385" s="48"/>
      <c r="G1385" s="48"/>
    </row>
    <row r="1386" spans="1:7" ht="12.75" customHeight="1">
      <c r="A1386" s="47"/>
      <c r="B1386" s="44"/>
      <c r="F1386" s="48"/>
      <c r="G1386" s="48"/>
    </row>
    <row r="1387" spans="1:7" ht="12.75" customHeight="1">
      <c r="A1387" s="47"/>
      <c r="B1387" s="44"/>
      <c r="F1387" s="48"/>
      <c r="G1387" s="48"/>
    </row>
    <row r="1388" spans="1:7" ht="12.75" customHeight="1">
      <c r="A1388" s="47"/>
      <c r="B1388" s="44"/>
      <c r="F1388" s="48"/>
      <c r="G1388" s="48"/>
    </row>
    <row r="1389" spans="1:7" ht="12.75" customHeight="1">
      <c r="A1389" s="47"/>
      <c r="B1389" s="44"/>
      <c r="F1389" s="48"/>
      <c r="G1389" s="48"/>
    </row>
    <row r="1390" spans="1:7" ht="12.75" customHeight="1">
      <c r="A1390" s="47"/>
      <c r="B1390" s="44"/>
      <c r="F1390" s="48"/>
      <c r="G1390" s="48"/>
    </row>
    <row r="1391" spans="1:7" ht="12.75" customHeight="1">
      <c r="A1391" s="47"/>
      <c r="B1391" s="44"/>
      <c r="F1391" s="48"/>
      <c r="G1391" s="48"/>
    </row>
    <row r="1392" spans="1:7" ht="12.75" customHeight="1">
      <c r="A1392" s="47"/>
      <c r="B1392" s="44"/>
      <c r="F1392" s="48"/>
      <c r="G1392" s="48"/>
    </row>
    <row r="1393" spans="1:7" ht="12.75" customHeight="1">
      <c r="A1393" s="47"/>
      <c r="B1393" s="44"/>
      <c r="F1393" s="48"/>
      <c r="G1393" s="48"/>
    </row>
    <row r="1394" spans="1:7" ht="12.75" customHeight="1">
      <c r="A1394" s="47"/>
      <c r="B1394" s="44"/>
      <c r="F1394" s="48"/>
      <c r="G1394" s="48"/>
    </row>
    <row r="1395" spans="1:7" ht="12.75" customHeight="1">
      <c r="A1395" s="47"/>
      <c r="B1395" s="44"/>
      <c r="F1395" s="48"/>
      <c r="G1395" s="48"/>
    </row>
    <row r="1396" spans="1:7" ht="12.75" customHeight="1">
      <c r="A1396" s="47"/>
      <c r="B1396" s="44"/>
      <c r="F1396" s="48"/>
      <c r="G1396" s="48"/>
    </row>
    <row r="1397" spans="1:7" ht="12.75" customHeight="1">
      <c r="A1397" s="47"/>
      <c r="B1397" s="44"/>
      <c r="F1397" s="48"/>
      <c r="G1397" s="48"/>
    </row>
    <row r="1398" spans="1:7" ht="12.75" customHeight="1">
      <c r="A1398" s="47"/>
      <c r="B1398" s="44"/>
      <c r="F1398" s="48"/>
      <c r="G1398" s="48"/>
    </row>
    <row r="1399" spans="1:7" ht="12.75" customHeight="1">
      <c r="A1399" s="47"/>
      <c r="B1399" s="44"/>
      <c r="F1399" s="48"/>
      <c r="G1399" s="48"/>
    </row>
    <row r="1400" spans="1:7" ht="12.75" customHeight="1">
      <c r="A1400" s="47"/>
      <c r="B1400" s="44"/>
      <c r="F1400" s="48"/>
      <c r="G1400" s="48"/>
    </row>
    <row r="1401" spans="1:7" ht="12.75" customHeight="1">
      <c r="A1401" s="47"/>
      <c r="B1401" s="44"/>
      <c r="F1401" s="48"/>
      <c r="G1401" s="48"/>
    </row>
    <row r="1402" spans="1:7" ht="12.75" customHeight="1">
      <c r="A1402" s="47"/>
      <c r="B1402" s="44"/>
      <c r="F1402" s="48"/>
      <c r="G1402" s="48"/>
    </row>
    <row r="1403" spans="1:7" ht="12.75" customHeight="1">
      <c r="A1403" s="47"/>
      <c r="B1403" s="44"/>
      <c r="F1403" s="48"/>
      <c r="G1403" s="48"/>
    </row>
    <row r="1404" spans="1:7" ht="12.75" customHeight="1">
      <c r="A1404" s="47"/>
      <c r="B1404" s="44"/>
      <c r="F1404" s="48"/>
      <c r="G1404" s="48"/>
    </row>
    <row r="1405" spans="1:7" ht="12.75" customHeight="1">
      <c r="A1405" s="47"/>
      <c r="B1405" s="44"/>
      <c r="F1405" s="48"/>
      <c r="G1405" s="48"/>
    </row>
    <row r="1406" spans="1:7" ht="12.75" customHeight="1">
      <c r="A1406" s="47"/>
      <c r="B1406" s="44"/>
      <c r="F1406" s="48"/>
      <c r="G1406" s="48"/>
    </row>
    <row r="1407" spans="1:7" ht="12.75" customHeight="1">
      <c r="A1407" s="47"/>
      <c r="B1407" s="44"/>
      <c r="F1407" s="48"/>
      <c r="G1407" s="48"/>
    </row>
    <row r="1408" spans="1:7" ht="12.75" customHeight="1">
      <c r="A1408" s="47"/>
      <c r="B1408" s="44"/>
      <c r="F1408" s="48"/>
      <c r="G1408" s="48"/>
    </row>
    <row r="1409" spans="1:7" ht="12.75" customHeight="1">
      <c r="A1409" s="47"/>
      <c r="B1409" s="44"/>
      <c r="F1409" s="48"/>
      <c r="G1409" s="48"/>
    </row>
    <row r="1410" spans="1:7" ht="12.75" customHeight="1">
      <c r="A1410" s="47"/>
      <c r="B1410" s="44"/>
      <c r="F1410" s="48"/>
      <c r="G1410" s="48"/>
    </row>
    <row r="1411" spans="1:7" ht="12.75" customHeight="1">
      <c r="A1411" s="47"/>
      <c r="B1411" s="44"/>
      <c r="F1411" s="48"/>
      <c r="G1411" s="48"/>
    </row>
    <row r="1412" spans="1:7" ht="12.75" customHeight="1">
      <c r="A1412" s="47"/>
      <c r="B1412" s="44"/>
      <c r="F1412" s="48"/>
      <c r="G1412" s="48"/>
    </row>
    <row r="1413" spans="1:7" ht="12.75" customHeight="1">
      <c r="A1413" s="47"/>
      <c r="B1413" s="44"/>
      <c r="F1413" s="48"/>
      <c r="G1413" s="48"/>
    </row>
    <row r="1414" spans="1:7" ht="12.75" customHeight="1">
      <c r="A1414" s="47"/>
      <c r="B1414" s="44"/>
      <c r="F1414" s="48"/>
      <c r="G1414" s="48"/>
    </row>
    <row r="1415" spans="1:7" ht="12.75" customHeight="1">
      <c r="A1415" s="47"/>
      <c r="B1415" s="44"/>
      <c r="F1415" s="48"/>
      <c r="G1415" s="48"/>
    </row>
    <row r="1416" spans="1:7" ht="12.75" customHeight="1">
      <c r="A1416" s="47"/>
      <c r="B1416" s="44"/>
      <c r="F1416" s="48"/>
      <c r="G1416" s="48"/>
    </row>
    <row r="1417" spans="1:7" ht="12.75" customHeight="1">
      <c r="A1417" s="47"/>
      <c r="B1417" s="44"/>
      <c r="F1417" s="48"/>
      <c r="G1417" s="48"/>
    </row>
    <row r="1418" spans="1:7" ht="12.75" customHeight="1">
      <c r="A1418" s="47"/>
      <c r="B1418" s="44"/>
      <c r="F1418" s="48"/>
      <c r="G1418" s="48"/>
    </row>
    <row r="1419" spans="1:7" ht="12.75" customHeight="1">
      <c r="A1419" s="47"/>
      <c r="B1419" s="44"/>
      <c r="F1419" s="48"/>
      <c r="G1419" s="48"/>
    </row>
    <row r="1420" spans="1:7" ht="12.75" customHeight="1">
      <c r="A1420" s="47"/>
      <c r="B1420" s="44"/>
      <c r="F1420" s="48"/>
      <c r="G1420" s="48"/>
    </row>
    <row r="1421" spans="1:7" ht="12.75" customHeight="1">
      <c r="A1421" s="47"/>
      <c r="B1421" s="44"/>
      <c r="F1421" s="48"/>
      <c r="G1421" s="48"/>
    </row>
    <row r="1422" spans="1:7" ht="12.75" customHeight="1">
      <c r="A1422" s="47"/>
      <c r="B1422" s="44"/>
      <c r="F1422" s="48"/>
      <c r="G1422" s="48"/>
    </row>
    <row r="1423" spans="1:7" ht="12.75" customHeight="1">
      <c r="A1423" s="47"/>
      <c r="B1423" s="44"/>
      <c r="F1423" s="48"/>
      <c r="G1423" s="48"/>
    </row>
    <row r="1424" spans="1:7" ht="12.75" customHeight="1">
      <c r="A1424" s="47"/>
      <c r="B1424" s="44"/>
      <c r="F1424" s="48"/>
      <c r="G1424" s="48"/>
    </row>
    <row r="1425" spans="1:7" ht="12.75" customHeight="1">
      <c r="A1425" s="47"/>
      <c r="B1425" s="44"/>
      <c r="F1425" s="48"/>
      <c r="G1425" s="48"/>
    </row>
    <row r="1426" spans="1:7" ht="12.75" customHeight="1">
      <c r="A1426" s="47"/>
      <c r="B1426" s="44"/>
      <c r="F1426" s="48"/>
      <c r="G1426" s="48"/>
    </row>
    <row r="1427" spans="1:7" ht="12.75" customHeight="1">
      <c r="A1427" s="47"/>
      <c r="B1427" s="44"/>
      <c r="F1427" s="48"/>
      <c r="G1427" s="48"/>
    </row>
    <row r="1428" spans="1:7" ht="12.75" customHeight="1">
      <c r="A1428" s="47"/>
      <c r="B1428" s="44"/>
      <c r="F1428" s="48"/>
      <c r="G1428" s="48"/>
    </row>
    <row r="1429" spans="1:7" ht="12.75" customHeight="1">
      <c r="A1429" s="47"/>
      <c r="B1429" s="44"/>
      <c r="F1429" s="48"/>
      <c r="G1429" s="48"/>
    </row>
    <row r="1430" spans="1:7" ht="12.75" customHeight="1">
      <c r="A1430" s="47"/>
      <c r="B1430" s="44"/>
      <c r="F1430" s="48"/>
      <c r="G1430" s="48"/>
    </row>
    <row r="1431" spans="1:7" ht="12.75" customHeight="1">
      <c r="A1431" s="47"/>
      <c r="B1431" s="44"/>
      <c r="F1431" s="48"/>
      <c r="G1431" s="48"/>
    </row>
    <row r="1432" spans="1:7" ht="12.75" customHeight="1">
      <c r="A1432" s="47"/>
      <c r="B1432" s="44"/>
      <c r="F1432" s="48"/>
      <c r="G1432" s="48"/>
    </row>
    <row r="1433" spans="1:7" ht="12.75" customHeight="1">
      <c r="A1433" s="47"/>
      <c r="B1433" s="44"/>
      <c r="F1433" s="48"/>
      <c r="G1433" s="48"/>
    </row>
    <row r="1434" spans="1:7" ht="12.75" customHeight="1">
      <c r="A1434" s="47"/>
      <c r="B1434" s="44"/>
      <c r="F1434" s="48"/>
      <c r="G1434" s="48"/>
    </row>
    <row r="1435" spans="1:7" ht="12.75" customHeight="1">
      <c r="A1435" s="47"/>
      <c r="B1435" s="44"/>
      <c r="F1435" s="48"/>
      <c r="G1435" s="48"/>
    </row>
    <row r="1436" spans="1:7" ht="12.75" customHeight="1">
      <c r="A1436" s="47"/>
      <c r="B1436" s="44"/>
      <c r="F1436" s="48"/>
      <c r="G1436" s="48"/>
    </row>
    <row r="1437" spans="1:7" ht="12.75" customHeight="1">
      <c r="A1437" s="47"/>
      <c r="B1437" s="44"/>
      <c r="F1437" s="48"/>
      <c r="G1437" s="48"/>
    </row>
    <row r="1438" spans="1:7" ht="12.75" customHeight="1">
      <c r="A1438" s="47"/>
      <c r="B1438" s="44"/>
      <c r="F1438" s="48"/>
      <c r="G1438" s="48"/>
    </row>
    <row r="1439" spans="1:7" ht="12.75" customHeight="1">
      <c r="A1439" s="47"/>
      <c r="B1439" s="44"/>
      <c r="F1439" s="48"/>
      <c r="G1439" s="48"/>
    </row>
    <row r="1440" spans="1:7" ht="12.75" customHeight="1">
      <c r="A1440" s="47"/>
      <c r="B1440" s="44"/>
      <c r="F1440" s="48"/>
      <c r="G1440" s="48"/>
    </row>
    <row r="1441" spans="1:7" ht="12.75" customHeight="1">
      <c r="A1441" s="47"/>
      <c r="B1441" s="44"/>
      <c r="F1441" s="48"/>
      <c r="G1441" s="48"/>
    </row>
    <row r="1442" spans="1:7" ht="12.75" customHeight="1">
      <c r="A1442" s="47"/>
      <c r="B1442" s="44"/>
      <c r="F1442" s="48"/>
      <c r="G1442" s="48"/>
    </row>
    <row r="1443" spans="1:7" ht="12.75" customHeight="1">
      <c r="A1443" s="47"/>
      <c r="B1443" s="44"/>
      <c r="F1443" s="48"/>
      <c r="G1443" s="48"/>
    </row>
    <row r="1444" spans="1:7" ht="12.75" customHeight="1">
      <c r="A1444" s="47"/>
      <c r="B1444" s="44"/>
      <c r="F1444" s="48"/>
      <c r="G1444" s="48"/>
    </row>
    <row r="1445" spans="1:7" ht="12.75" customHeight="1">
      <c r="A1445" s="47"/>
      <c r="B1445" s="44"/>
      <c r="F1445" s="48"/>
      <c r="G1445" s="48"/>
    </row>
    <row r="1446" spans="1:7" ht="12.75" customHeight="1">
      <c r="A1446" s="47"/>
      <c r="B1446" s="44"/>
      <c r="F1446" s="48"/>
      <c r="G1446" s="48"/>
    </row>
    <row r="1447" spans="1:7" ht="12.75" customHeight="1">
      <c r="A1447" s="47"/>
      <c r="B1447" s="44"/>
      <c r="F1447" s="48"/>
      <c r="G1447" s="48"/>
    </row>
    <row r="1448" spans="1:7" ht="12.75" customHeight="1">
      <c r="A1448" s="47"/>
      <c r="B1448" s="44"/>
      <c r="F1448" s="48"/>
      <c r="G1448" s="48"/>
    </row>
    <row r="1449" spans="1:7" ht="12.75" customHeight="1">
      <c r="A1449" s="47"/>
      <c r="B1449" s="44"/>
      <c r="F1449" s="48"/>
      <c r="G1449" s="48"/>
    </row>
    <row r="1450" spans="1:7" ht="12.75" customHeight="1">
      <c r="A1450" s="47"/>
      <c r="B1450" s="44"/>
      <c r="F1450" s="48"/>
      <c r="G1450" s="48"/>
    </row>
    <row r="1451" spans="1:7" ht="12.75" customHeight="1">
      <c r="A1451" s="47"/>
      <c r="B1451" s="44"/>
      <c r="F1451" s="48"/>
      <c r="G1451" s="48"/>
    </row>
    <row r="1452" spans="1:7" ht="12.75" customHeight="1">
      <c r="A1452" s="47"/>
      <c r="B1452" s="44"/>
      <c r="F1452" s="48"/>
      <c r="G1452" s="48"/>
    </row>
    <row r="1453" spans="1:7" ht="12.75" customHeight="1">
      <c r="A1453" s="47"/>
      <c r="B1453" s="44"/>
      <c r="F1453" s="48"/>
      <c r="G1453" s="48"/>
    </row>
    <row r="1454" spans="1:7" ht="12.75" customHeight="1">
      <c r="A1454" s="47"/>
      <c r="B1454" s="44"/>
      <c r="F1454" s="48"/>
      <c r="G1454" s="48"/>
    </row>
    <row r="1455" spans="1:7" ht="12.75" customHeight="1">
      <c r="A1455" s="47"/>
      <c r="B1455" s="44"/>
      <c r="F1455" s="48"/>
      <c r="G1455" s="48"/>
    </row>
    <row r="1456" spans="1:7" ht="12.75" customHeight="1">
      <c r="A1456" s="47"/>
      <c r="B1456" s="44"/>
      <c r="F1456" s="48"/>
      <c r="G1456" s="48"/>
    </row>
    <row r="1457" spans="1:7" ht="12.75" customHeight="1">
      <c r="A1457" s="47"/>
      <c r="B1457" s="44"/>
      <c r="F1457" s="48"/>
      <c r="G1457" s="48"/>
    </row>
    <row r="1458" spans="1:7" ht="12.75" customHeight="1">
      <c r="A1458" s="47"/>
      <c r="B1458" s="44"/>
      <c r="F1458" s="48"/>
      <c r="G1458" s="48"/>
    </row>
    <row r="1459" spans="1:7" ht="12.75" customHeight="1">
      <c r="A1459" s="47"/>
      <c r="B1459" s="44"/>
      <c r="F1459" s="48"/>
      <c r="G1459" s="48"/>
    </row>
    <row r="1460" spans="1:7" ht="12.75" customHeight="1">
      <c r="A1460" s="47"/>
      <c r="B1460" s="44"/>
      <c r="F1460" s="48"/>
      <c r="G1460" s="48"/>
    </row>
    <row r="1461" spans="1:7" ht="12.75" customHeight="1">
      <c r="A1461" s="47"/>
      <c r="B1461" s="44"/>
      <c r="F1461" s="48"/>
      <c r="G1461" s="48"/>
    </row>
    <row r="1462" spans="1:7" ht="12.75" customHeight="1">
      <c r="A1462" s="47"/>
      <c r="B1462" s="44"/>
      <c r="F1462" s="48"/>
      <c r="G1462" s="48"/>
    </row>
    <row r="1463" spans="1:7" ht="12.75" customHeight="1">
      <c r="A1463" s="47"/>
      <c r="B1463" s="44"/>
      <c r="F1463" s="48"/>
      <c r="G1463" s="48"/>
    </row>
    <row r="1464" spans="1:7" ht="12.75" customHeight="1">
      <c r="A1464" s="47"/>
      <c r="B1464" s="44"/>
      <c r="F1464" s="48"/>
      <c r="G1464" s="48"/>
    </row>
    <row r="1465" spans="1:7" ht="12.75" customHeight="1">
      <c r="A1465" s="47"/>
      <c r="B1465" s="44"/>
      <c r="F1465" s="48"/>
      <c r="G1465" s="48"/>
    </row>
    <row r="1466" spans="1:7" ht="12.75" customHeight="1">
      <c r="A1466" s="47"/>
      <c r="B1466" s="44"/>
      <c r="F1466" s="48"/>
      <c r="G1466" s="48"/>
    </row>
    <row r="1467" spans="1:7" ht="12.75" customHeight="1">
      <c r="A1467" s="47"/>
      <c r="B1467" s="44"/>
      <c r="F1467" s="48"/>
      <c r="G1467" s="48"/>
    </row>
    <row r="1468" spans="1:7" ht="12.75" customHeight="1">
      <c r="A1468" s="47"/>
      <c r="B1468" s="44"/>
      <c r="F1468" s="48"/>
      <c r="G1468" s="48"/>
    </row>
    <row r="1469" spans="1:7" ht="12.75" customHeight="1">
      <c r="A1469" s="47"/>
      <c r="B1469" s="44"/>
      <c r="F1469" s="48"/>
      <c r="G1469" s="48"/>
    </row>
    <row r="1470" spans="1:7" ht="12.75" customHeight="1">
      <c r="A1470" s="47"/>
      <c r="B1470" s="44"/>
      <c r="F1470" s="48"/>
      <c r="G1470" s="48"/>
    </row>
    <row r="1471" spans="1:7" ht="12.75" customHeight="1">
      <c r="A1471" s="47"/>
      <c r="B1471" s="44"/>
      <c r="F1471" s="48"/>
      <c r="G1471" s="48"/>
    </row>
    <row r="1472" spans="1:7" ht="12.75" customHeight="1">
      <c r="A1472" s="47"/>
      <c r="B1472" s="44"/>
      <c r="F1472" s="48"/>
      <c r="G1472" s="48"/>
    </row>
    <row r="1473" spans="1:7" ht="12.75" customHeight="1">
      <c r="A1473" s="47"/>
      <c r="B1473" s="44"/>
      <c r="F1473" s="48"/>
      <c r="G1473" s="48"/>
    </row>
    <row r="1474" spans="1:7" ht="12.75" customHeight="1">
      <c r="A1474" s="47"/>
      <c r="B1474" s="44"/>
      <c r="F1474" s="48"/>
      <c r="G1474" s="48"/>
    </row>
    <row r="1475" spans="1:7" ht="12.75" customHeight="1">
      <c r="A1475" s="47"/>
      <c r="B1475" s="44"/>
      <c r="F1475" s="48"/>
      <c r="G1475" s="48"/>
    </row>
    <row r="1476" spans="1:7" ht="12.75" customHeight="1">
      <c r="A1476" s="47"/>
      <c r="B1476" s="44"/>
      <c r="F1476" s="48"/>
      <c r="G1476" s="48"/>
    </row>
    <row r="1477" spans="1:7" ht="12.75" customHeight="1">
      <c r="A1477" s="47"/>
      <c r="B1477" s="44"/>
      <c r="F1477" s="48"/>
      <c r="G1477" s="48"/>
    </row>
    <row r="1478" spans="1:7" ht="12.75" customHeight="1">
      <c r="A1478" s="47"/>
      <c r="B1478" s="44"/>
      <c r="F1478" s="48"/>
      <c r="G1478" s="48"/>
    </row>
    <row r="1479" spans="1:7" ht="12.75" customHeight="1">
      <c r="A1479" s="47"/>
      <c r="B1479" s="44"/>
      <c r="F1479" s="48"/>
      <c r="G1479" s="48"/>
    </row>
    <row r="1480" spans="1:7" ht="12.75" customHeight="1">
      <c r="A1480" s="47"/>
      <c r="B1480" s="44"/>
      <c r="F1480" s="48"/>
      <c r="G1480" s="48"/>
    </row>
    <row r="1481" spans="1:7" ht="12.75" customHeight="1">
      <c r="A1481" s="47"/>
      <c r="B1481" s="44"/>
      <c r="F1481" s="48"/>
      <c r="G1481" s="48"/>
    </row>
    <row r="1482" spans="1:7" ht="12.75" customHeight="1">
      <c r="A1482" s="47"/>
      <c r="B1482" s="44"/>
      <c r="F1482" s="48"/>
      <c r="G1482" s="48"/>
    </row>
    <row r="1483" spans="1:7" ht="12.75" customHeight="1">
      <c r="A1483" s="47"/>
      <c r="B1483" s="44"/>
      <c r="F1483" s="48"/>
      <c r="G1483" s="48"/>
    </row>
    <row r="1484" spans="1:7" ht="12.75" customHeight="1">
      <c r="A1484" s="47"/>
      <c r="B1484" s="44"/>
      <c r="F1484" s="48"/>
      <c r="G1484" s="48"/>
    </row>
    <row r="1485" spans="1:7" ht="12.75" customHeight="1">
      <c r="A1485" s="47"/>
      <c r="B1485" s="44"/>
      <c r="F1485" s="48"/>
      <c r="G1485" s="48"/>
    </row>
    <row r="1486" spans="1:7" ht="12.75" customHeight="1">
      <c r="A1486" s="47"/>
      <c r="B1486" s="44"/>
      <c r="F1486" s="48"/>
      <c r="G1486" s="48"/>
    </row>
    <row r="1487" spans="1:7" ht="12.75" customHeight="1">
      <c r="A1487" s="47"/>
      <c r="B1487" s="44"/>
      <c r="F1487" s="48"/>
      <c r="G1487" s="48"/>
    </row>
    <row r="1488" spans="1:7" ht="12.75" customHeight="1">
      <c r="A1488" s="47"/>
      <c r="B1488" s="44"/>
      <c r="F1488" s="48"/>
      <c r="G1488" s="48"/>
    </row>
    <row r="1489" spans="1:7" ht="12.75" customHeight="1">
      <c r="A1489" s="47"/>
      <c r="B1489" s="44"/>
      <c r="F1489" s="48"/>
      <c r="G1489" s="48"/>
    </row>
    <row r="1490" spans="1:7" ht="12.75" customHeight="1">
      <c r="A1490" s="47"/>
      <c r="B1490" s="44"/>
      <c r="F1490" s="48"/>
      <c r="G1490" s="48"/>
    </row>
    <row r="1491" spans="1:7" ht="12.75" customHeight="1">
      <c r="A1491" s="47"/>
      <c r="B1491" s="44"/>
      <c r="F1491" s="48"/>
      <c r="G1491" s="48"/>
    </row>
    <row r="1492" spans="1:7" ht="12.75" customHeight="1">
      <c r="A1492" s="47"/>
      <c r="B1492" s="44"/>
      <c r="F1492" s="48"/>
      <c r="G1492" s="48"/>
    </row>
    <row r="1493" spans="1:7" ht="12.75" customHeight="1">
      <c r="A1493" s="47"/>
      <c r="B1493" s="44"/>
      <c r="F1493" s="48"/>
      <c r="G1493" s="48"/>
    </row>
    <row r="1494" spans="1:7" ht="12.75" customHeight="1">
      <c r="A1494" s="47"/>
      <c r="B1494" s="44"/>
      <c r="F1494" s="48"/>
      <c r="G1494" s="48"/>
    </row>
    <row r="1495" spans="1:7" ht="12.75" customHeight="1">
      <c r="A1495" s="47"/>
      <c r="B1495" s="44"/>
      <c r="F1495" s="48"/>
      <c r="G1495" s="48"/>
    </row>
    <row r="1496" spans="1:7" ht="12.75" customHeight="1">
      <c r="A1496" s="47"/>
      <c r="B1496" s="44"/>
      <c r="F1496" s="48"/>
      <c r="G1496" s="48"/>
    </row>
    <row r="1497" spans="1:7" ht="12.75" customHeight="1">
      <c r="A1497" s="47"/>
      <c r="B1497" s="44"/>
      <c r="F1497" s="48"/>
      <c r="G1497" s="48"/>
    </row>
    <row r="1498" spans="1:7" ht="12.75" customHeight="1">
      <c r="A1498" s="47"/>
      <c r="B1498" s="44"/>
      <c r="F1498" s="48"/>
      <c r="G1498" s="48"/>
    </row>
    <row r="1499" spans="1:7" ht="12.75" customHeight="1">
      <c r="A1499" s="47"/>
      <c r="B1499" s="44"/>
      <c r="F1499" s="48"/>
      <c r="G1499" s="48"/>
    </row>
    <row r="1500" spans="1:7" ht="12.75" customHeight="1">
      <c r="A1500" s="47"/>
      <c r="B1500" s="44"/>
      <c r="F1500" s="48"/>
      <c r="G1500" s="48"/>
    </row>
    <row r="1501" spans="1:7" ht="12.75" customHeight="1">
      <c r="A1501" s="47"/>
      <c r="B1501" s="44"/>
      <c r="F1501" s="48"/>
      <c r="G1501" s="48"/>
    </row>
    <row r="1502" spans="1:7" ht="12.75" customHeight="1">
      <c r="A1502" s="47"/>
      <c r="B1502" s="44"/>
      <c r="F1502" s="48"/>
      <c r="G1502" s="48"/>
    </row>
    <row r="1503" spans="1:7" ht="12.75" customHeight="1">
      <c r="A1503" s="47"/>
      <c r="B1503" s="44"/>
      <c r="F1503" s="48"/>
      <c r="G1503" s="48"/>
    </row>
    <row r="1504" spans="1:7" ht="12.75" customHeight="1">
      <c r="A1504" s="47"/>
      <c r="B1504" s="44"/>
      <c r="F1504" s="48"/>
      <c r="G1504" s="48"/>
    </row>
    <row r="1505" spans="1:7" ht="12.75" customHeight="1">
      <c r="A1505" s="47"/>
      <c r="B1505" s="44"/>
      <c r="F1505" s="48"/>
      <c r="G1505" s="48"/>
    </row>
    <row r="1506" spans="1:7" ht="12.75" customHeight="1">
      <c r="A1506" s="47"/>
      <c r="B1506" s="44"/>
      <c r="F1506" s="48"/>
      <c r="G1506" s="48"/>
    </row>
    <row r="1507" spans="1:7" ht="12.75" customHeight="1">
      <c r="A1507" s="47"/>
      <c r="B1507" s="44"/>
      <c r="F1507" s="48"/>
      <c r="G1507" s="48"/>
    </row>
    <row r="1508" spans="1:7" ht="12.75" customHeight="1">
      <c r="A1508" s="47"/>
      <c r="B1508" s="44"/>
      <c r="F1508" s="48"/>
      <c r="G1508" s="48"/>
    </row>
    <row r="1509" spans="1:7" ht="12.75" customHeight="1">
      <c r="A1509" s="47"/>
      <c r="B1509" s="44"/>
      <c r="F1509" s="48"/>
      <c r="G1509" s="48"/>
    </row>
    <row r="1510" spans="1:7" ht="12.75" customHeight="1">
      <c r="A1510" s="47"/>
      <c r="B1510" s="44"/>
      <c r="F1510" s="48"/>
      <c r="G1510" s="48"/>
    </row>
    <row r="1511" spans="1:7" ht="12.75" customHeight="1">
      <c r="A1511" s="47"/>
      <c r="B1511" s="44"/>
      <c r="F1511" s="48"/>
      <c r="G1511" s="48"/>
    </row>
    <row r="1512" spans="1:7" ht="12.75" customHeight="1">
      <c r="A1512" s="47"/>
      <c r="B1512" s="44"/>
      <c r="F1512" s="48"/>
      <c r="G1512" s="48"/>
    </row>
    <row r="1513" spans="1:7" ht="12.75" customHeight="1">
      <c r="A1513" s="47"/>
      <c r="B1513" s="44"/>
      <c r="F1513" s="48"/>
      <c r="G1513" s="48"/>
    </row>
    <row r="1514" spans="1:7" ht="12.75" customHeight="1">
      <c r="A1514" s="47"/>
      <c r="B1514" s="44"/>
      <c r="F1514" s="48"/>
      <c r="G1514" s="48"/>
    </row>
    <row r="1515" spans="1:7" ht="12.75" customHeight="1">
      <c r="A1515" s="47"/>
      <c r="B1515" s="44"/>
      <c r="F1515" s="48"/>
      <c r="G1515" s="48"/>
    </row>
    <row r="1516" spans="1:7" ht="12.75" customHeight="1">
      <c r="A1516" s="47"/>
      <c r="B1516" s="44"/>
      <c r="F1516" s="48"/>
      <c r="G1516" s="48"/>
    </row>
    <row r="1517" spans="1:7" ht="12.75" customHeight="1">
      <c r="A1517" s="47"/>
      <c r="B1517" s="44"/>
      <c r="F1517" s="48"/>
      <c r="G1517" s="48"/>
    </row>
    <row r="1518" spans="1:7" ht="12.75" customHeight="1">
      <c r="A1518" s="47"/>
      <c r="B1518" s="44"/>
      <c r="F1518" s="48"/>
      <c r="G1518" s="48"/>
    </row>
    <row r="1519" spans="1:7" ht="12.75" customHeight="1">
      <c r="A1519" s="47"/>
      <c r="B1519" s="44"/>
      <c r="F1519" s="48"/>
      <c r="G1519" s="48"/>
    </row>
    <row r="1520" spans="1:7" ht="12.75" customHeight="1">
      <c r="A1520" s="47"/>
      <c r="B1520" s="44"/>
      <c r="F1520" s="48"/>
      <c r="G1520" s="48"/>
    </row>
    <row r="1521" spans="1:7" ht="12.75" customHeight="1">
      <c r="A1521" s="47"/>
      <c r="B1521" s="44"/>
      <c r="F1521" s="48"/>
      <c r="G1521" s="48"/>
    </row>
    <row r="1522" spans="1:7" ht="12.75" customHeight="1">
      <c r="A1522" s="47"/>
      <c r="B1522" s="44"/>
      <c r="F1522" s="48"/>
      <c r="G1522" s="48"/>
    </row>
    <row r="1523" spans="1:7" ht="12.75" customHeight="1">
      <c r="A1523" s="47"/>
      <c r="B1523" s="44"/>
      <c r="F1523" s="48"/>
      <c r="G1523" s="48"/>
    </row>
    <row r="1524" spans="1:7" ht="12.75" customHeight="1">
      <c r="A1524" s="47"/>
      <c r="B1524" s="44"/>
      <c r="F1524" s="48"/>
      <c r="G1524" s="48"/>
    </row>
    <row r="1525" spans="1:7" ht="12.75" customHeight="1">
      <c r="A1525" s="47"/>
      <c r="B1525" s="44"/>
      <c r="F1525" s="48"/>
      <c r="G1525" s="48"/>
    </row>
    <row r="1526" spans="1:7" ht="12.75" customHeight="1">
      <c r="A1526" s="47"/>
      <c r="B1526" s="44"/>
      <c r="F1526" s="48"/>
      <c r="G1526" s="48"/>
    </row>
    <row r="1527" spans="1:7" ht="12.75" customHeight="1">
      <c r="A1527" s="47"/>
      <c r="B1527" s="44"/>
      <c r="F1527" s="48"/>
      <c r="G1527" s="48"/>
    </row>
    <row r="1528" spans="1:7" ht="12.75" customHeight="1">
      <c r="A1528" s="47"/>
      <c r="B1528" s="44"/>
      <c r="F1528" s="48"/>
      <c r="G1528" s="48"/>
    </row>
    <row r="1529" spans="1:7" ht="12.75" customHeight="1">
      <c r="A1529" s="47"/>
      <c r="B1529" s="44"/>
      <c r="F1529" s="48"/>
      <c r="G1529" s="48"/>
    </row>
    <row r="1530" spans="1:7" ht="12.75" customHeight="1">
      <c r="A1530" s="47"/>
      <c r="B1530" s="44"/>
      <c r="F1530" s="48"/>
      <c r="G1530" s="48"/>
    </row>
    <row r="1531" spans="1:7" ht="12.75" customHeight="1">
      <c r="A1531" s="47"/>
      <c r="B1531" s="44"/>
      <c r="F1531" s="48"/>
      <c r="G1531" s="48"/>
    </row>
    <row r="1532" spans="1:7" ht="12.75" customHeight="1">
      <c r="A1532" s="47"/>
      <c r="B1532" s="44"/>
      <c r="F1532" s="48"/>
      <c r="G1532" s="48"/>
    </row>
    <row r="1533" spans="1:7" ht="12.75" customHeight="1">
      <c r="A1533" s="47"/>
      <c r="B1533" s="44"/>
      <c r="F1533" s="48"/>
      <c r="G1533" s="48"/>
    </row>
    <row r="1534" spans="1:7" ht="12.75" customHeight="1">
      <c r="A1534" s="47"/>
      <c r="B1534" s="44"/>
      <c r="F1534" s="48"/>
      <c r="G1534" s="48"/>
    </row>
    <row r="1535" spans="1:7" ht="12.75" customHeight="1">
      <c r="A1535" s="47"/>
      <c r="B1535" s="44"/>
      <c r="F1535" s="48"/>
      <c r="G1535" s="48"/>
    </row>
    <row r="1536" spans="1:7" ht="12.75" customHeight="1">
      <c r="A1536" s="47"/>
      <c r="B1536" s="44"/>
      <c r="F1536" s="48"/>
      <c r="G1536" s="48"/>
    </row>
    <row r="1537" spans="1:7" ht="12.75" customHeight="1">
      <c r="A1537" s="47"/>
      <c r="B1537" s="44"/>
      <c r="F1537" s="48"/>
      <c r="G1537" s="48"/>
    </row>
    <row r="1538" spans="1:7" ht="12.75" customHeight="1">
      <c r="A1538" s="47"/>
      <c r="B1538" s="44"/>
      <c r="F1538" s="48"/>
      <c r="G1538" s="48"/>
    </row>
    <row r="1539" spans="1:7" ht="12.75" customHeight="1">
      <c r="A1539" s="47"/>
      <c r="B1539" s="44"/>
      <c r="F1539" s="48"/>
      <c r="G1539" s="48"/>
    </row>
    <row r="1540" spans="1:7" ht="12.75" customHeight="1">
      <c r="A1540" s="47"/>
      <c r="B1540" s="44"/>
      <c r="F1540" s="48"/>
      <c r="G1540" s="48"/>
    </row>
    <row r="1541" spans="1:7" ht="12.75" customHeight="1">
      <c r="A1541" s="47"/>
      <c r="B1541" s="44"/>
      <c r="F1541" s="48"/>
      <c r="G1541" s="48"/>
    </row>
    <row r="1542" spans="1:7" ht="12.75" customHeight="1">
      <c r="A1542" s="47"/>
      <c r="B1542" s="44"/>
      <c r="F1542" s="48"/>
      <c r="G1542" s="48"/>
    </row>
    <row r="1543" spans="1:7" ht="12.75" customHeight="1">
      <c r="A1543" s="47"/>
      <c r="B1543" s="44"/>
      <c r="F1543" s="48"/>
      <c r="G1543" s="48"/>
    </row>
    <row r="1544" spans="1:7" ht="12.75" customHeight="1">
      <c r="A1544" s="47"/>
      <c r="B1544" s="44"/>
      <c r="F1544" s="48"/>
      <c r="G1544" s="48"/>
    </row>
    <row r="1545" spans="1:7" ht="12.75" customHeight="1">
      <c r="A1545" s="47"/>
      <c r="B1545" s="44"/>
      <c r="F1545" s="48"/>
      <c r="G1545" s="48"/>
    </row>
    <row r="1546" spans="1:7" ht="12.75" customHeight="1">
      <c r="A1546" s="47"/>
      <c r="B1546" s="44"/>
      <c r="F1546" s="48"/>
      <c r="G1546" s="48"/>
    </row>
    <row r="1547" spans="1:7" ht="12.75" customHeight="1">
      <c r="A1547" s="47"/>
      <c r="B1547" s="44"/>
      <c r="F1547" s="48"/>
      <c r="G1547" s="48"/>
    </row>
    <row r="1548" spans="1:7" ht="12.75" customHeight="1">
      <c r="A1548" s="47"/>
      <c r="B1548" s="44"/>
      <c r="F1548" s="48"/>
      <c r="G1548" s="48"/>
    </row>
    <row r="1549" spans="1:7" ht="12.75" customHeight="1">
      <c r="A1549" s="47"/>
      <c r="B1549" s="44"/>
      <c r="F1549" s="48"/>
      <c r="G1549" s="48"/>
    </row>
    <row r="1550" spans="1:7" ht="12.75" customHeight="1">
      <c r="A1550" s="47"/>
      <c r="B1550" s="44"/>
      <c r="F1550" s="48"/>
      <c r="G1550" s="48"/>
    </row>
    <row r="1551" spans="1:7" ht="12.75" customHeight="1">
      <c r="A1551" s="47"/>
      <c r="B1551" s="44"/>
      <c r="F1551" s="48"/>
      <c r="G1551" s="48"/>
    </row>
    <row r="1552" spans="1:7" ht="12.75" customHeight="1">
      <c r="A1552" s="47"/>
      <c r="B1552" s="44"/>
      <c r="F1552" s="48"/>
      <c r="G1552" s="48"/>
    </row>
    <row r="1553" spans="1:7" ht="12.75" customHeight="1">
      <c r="A1553" s="47"/>
      <c r="B1553" s="44"/>
      <c r="F1553" s="48"/>
      <c r="G1553" s="48"/>
    </row>
    <row r="1554" spans="1:7" ht="12.75" customHeight="1">
      <c r="A1554" s="47"/>
      <c r="B1554" s="44"/>
      <c r="F1554" s="48"/>
      <c r="G1554" s="48"/>
    </row>
    <row r="1555" spans="1:7" ht="12.75" customHeight="1">
      <c r="A1555" s="47"/>
      <c r="B1555" s="44"/>
      <c r="F1555" s="48"/>
      <c r="G1555" s="48"/>
    </row>
    <row r="1556" spans="1:7" ht="12.75" customHeight="1">
      <c r="A1556" s="47"/>
      <c r="B1556" s="44"/>
      <c r="F1556" s="48"/>
      <c r="G1556" s="48"/>
    </row>
    <row r="1557" spans="1:7" ht="12.75" customHeight="1">
      <c r="A1557" s="47"/>
      <c r="B1557" s="44"/>
      <c r="F1557" s="48"/>
      <c r="G1557" s="48"/>
    </row>
    <row r="1558" spans="1:7" ht="12.75" customHeight="1">
      <c r="A1558" s="47"/>
      <c r="B1558" s="44"/>
      <c r="F1558" s="48"/>
      <c r="G1558" s="48"/>
    </row>
    <row r="1559" spans="1:7" ht="12.75" customHeight="1">
      <c r="A1559" s="47"/>
      <c r="B1559" s="44"/>
      <c r="F1559" s="48"/>
      <c r="G1559" s="48"/>
    </row>
    <row r="1560" spans="1:7" ht="12.75" customHeight="1">
      <c r="A1560" s="47"/>
      <c r="B1560" s="44"/>
      <c r="F1560" s="48"/>
      <c r="G1560" s="48"/>
    </row>
    <row r="1561" spans="1:7" ht="12.75" customHeight="1">
      <c r="A1561" s="47"/>
      <c r="B1561" s="44"/>
      <c r="F1561" s="48"/>
      <c r="G1561" s="48"/>
    </row>
    <row r="1562" spans="1:7" ht="12.75" customHeight="1">
      <c r="A1562" s="47"/>
      <c r="B1562" s="44"/>
      <c r="F1562" s="48"/>
      <c r="G1562" s="48"/>
    </row>
    <row r="1563" spans="1:7" ht="12.75" customHeight="1">
      <c r="A1563" s="47"/>
      <c r="B1563" s="44"/>
      <c r="F1563" s="48"/>
      <c r="G1563" s="48"/>
    </row>
    <row r="1564" spans="1:7" ht="12.75" customHeight="1">
      <c r="A1564" s="47"/>
      <c r="B1564" s="44"/>
      <c r="F1564" s="48"/>
      <c r="G1564" s="48"/>
    </row>
    <row r="1565" spans="1:7" ht="12.75" customHeight="1">
      <c r="A1565" s="47"/>
      <c r="B1565" s="44"/>
      <c r="F1565" s="48"/>
      <c r="G1565" s="48"/>
    </row>
    <row r="1566" spans="1:7" ht="12.75" customHeight="1">
      <c r="A1566" s="47"/>
      <c r="B1566" s="44"/>
      <c r="F1566" s="48"/>
      <c r="G1566" s="48"/>
    </row>
    <row r="1567" spans="1:7" ht="12.75" customHeight="1">
      <c r="A1567" s="47"/>
      <c r="B1567" s="44"/>
      <c r="F1567" s="48"/>
      <c r="G1567" s="48"/>
    </row>
    <row r="1568" spans="1:7" ht="12.75" customHeight="1">
      <c r="A1568" s="47"/>
      <c r="B1568" s="44"/>
      <c r="F1568" s="48"/>
      <c r="G1568" s="48"/>
    </row>
    <row r="1569" spans="1:7" ht="12.75" customHeight="1">
      <c r="A1569" s="47"/>
      <c r="B1569" s="44"/>
      <c r="F1569" s="48"/>
      <c r="G1569" s="48"/>
    </row>
    <row r="1570" spans="1:7" ht="12.75" customHeight="1">
      <c r="A1570" s="47"/>
      <c r="B1570" s="44"/>
      <c r="F1570" s="48"/>
      <c r="G1570" s="48"/>
    </row>
    <row r="1571" spans="1:7" ht="12.75" customHeight="1">
      <c r="A1571" s="47"/>
      <c r="B1571" s="44"/>
      <c r="F1571" s="48"/>
      <c r="G1571" s="48"/>
    </row>
    <row r="1572" spans="1:7" ht="12.75" customHeight="1">
      <c r="A1572" s="47"/>
      <c r="B1572" s="44"/>
      <c r="F1572" s="48"/>
      <c r="G1572" s="48"/>
    </row>
    <row r="1573" spans="1:7" ht="12.75" customHeight="1">
      <c r="A1573" s="47"/>
      <c r="B1573" s="44"/>
      <c r="F1573" s="48"/>
      <c r="G1573" s="48"/>
    </row>
    <row r="1574" spans="1:7" ht="12.75" customHeight="1">
      <c r="A1574" s="47"/>
      <c r="B1574" s="44"/>
      <c r="F1574" s="48"/>
      <c r="G1574" s="48"/>
    </row>
    <row r="1575" spans="1:7" ht="12.75" customHeight="1">
      <c r="A1575" s="47"/>
      <c r="B1575" s="44"/>
      <c r="F1575" s="48"/>
      <c r="G1575" s="48"/>
    </row>
    <row r="1576" spans="1:7" ht="12.75" customHeight="1">
      <c r="A1576" s="47"/>
      <c r="B1576" s="44"/>
      <c r="F1576" s="48"/>
      <c r="G1576" s="48"/>
    </row>
    <row r="1577" spans="1:7" ht="12.75" customHeight="1">
      <c r="A1577" s="47"/>
      <c r="B1577" s="44"/>
      <c r="F1577" s="48"/>
      <c r="G1577" s="48"/>
    </row>
    <row r="1578" spans="1:7" ht="12.75" customHeight="1">
      <c r="A1578" s="47"/>
      <c r="B1578" s="44"/>
      <c r="F1578" s="48"/>
      <c r="G1578" s="48"/>
    </row>
    <row r="1579" spans="1:7" ht="12.75" customHeight="1">
      <c r="A1579" s="47"/>
      <c r="B1579" s="44"/>
      <c r="F1579" s="48"/>
      <c r="G1579" s="48"/>
    </row>
    <row r="1580" spans="1:7" ht="12.75" customHeight="1">
      <c r="A1580" s="47"/>
      <c r="B1580" s="44"/>
      <c r="F1580" s="48"/>
      <c r="G1580" s="48"/>
    </row>
    <row r="1581" spans="1:7" ht="12.75" customHeight="1">
      <c r="A1581" s="47"/>
      <c r="B1581" s="44"/>
      <c r="F1581" s="48"/>
      <c r="G1581" s="48"/>
    </row>
    <row r="1582" spans="1:7" ht="12.75" customHeight="1">
      <c r="A1582" s="47"/>
      <c r="B1582" s="44"/>
      <c r="F1582" s="48"/>
      <c r="G1582" s="48"/>
    </row>
    <row r="1583" spans="1:7" ht="12.75" customHeight="1">
      <c r="A1583" s="47"/>
      <c r="B1583" s="44"/>
      <c r="F1583" s="48"/>
      <c r="G1583" s="48"/>
    </row>
    <row r="1584" spans="1:7" ht="12.75" customHeight="1">
      <c r="A1584" s="47"/>
      <c r="B1584" s="44"/>
      <c r="F1584" s="48"/>
      <c r="G1584" s="48"/>
    </row>
    <row r="1585" spans="1:7" ht="12.75" customHeight="1">
      <c r="A1585" s="47"/>
      <c r="B1585" s="44"/>
      <c r="F1585" s="48"/>
      <c r="G1585" s="48"/>
    </row>
    <row r="1586" spans="1:7" ht="12.75" customHeight="1">
      <c r="A1586" s="47"/>
      <c r="B1586" s="44"/>
      <c r="F1586" s="48"/>
      <c r="G1586" s="48"/>
    </row>
    <row r="1587" spans="1:7" ht="12.75" customHeight="1">
      <c r="A1587" s="47"/>
      <c r="B1587" s="44"/>
      <c r="F1587" s="48"/>
      <c r="G1587" s="48"/>
    </row>
    <row r="1588" spans="1:7" ht="12.75" customHeight="1">
      <c r="A1588" s="47"/>
      <c r="B1588" s="44"/>
      <c r="F1588" s="48"/>
      <c r="G1588" s="48"/>
    </row>
    <row r="1589" spans="1:7" ht="12.75" customHeight="1">
      <c r="A1589" s="47"/>
      <c r="B1589" s="44"/>
      <c r="F1589" s="48"/>
      <c r="G1589" s="48"/>
    </row>
    <row r="1590" spans="1:7" ht="12.75" customHeight="1">
      <c r="A1590" s="47"/>
      <c r="B1590" s="44"/>
      <c r="F1590" s="48"/>
      <c r="G1590" s="48"/>
    </row>
    <row r="1591" spans="1:7" ht="12.75" customHeight="1">
      <c r="A1591" s="47"/>
      <c r="B1591" s="44"/>
      <c r="F1591" s="48"/>
      <c r="G1591" s="48"/>
    </row>
    <row r="1592" spans="1:7" ht="12.75" customHeight="1">
      <c r="A1592" s="47"/>
      <c r="B1592" s="44"/>
      <c r="F1592" s="48"/>
      <c r="G1592" s="48"/>
    </row>
    <row r="1593" spans="1:7" ht="12.75" customHeight="1">
      <c r="A1593" s="47"/>
      <c r="B1593" s="44"/>
      <c r="F1593" s="48"/>
      <c r="G1593" s="48"/>
    </row>
    <row r="1594" spans="1:7" ht="12.75" customHeight="1">
      <c r="A1594" s="47"/>
      <c r="B1594" s="44"/>
      <c r="F1594" s="48"/>
      <c r="G1594" s="48"/>
    </row>
    <row r="1595" spans="1:7" ht="12.75" customHeight="1">
      <c r="A1595" s="47"/>
      <c r="B1595" s="44"/>
      <c r="F1595" s="48"/>
      <c r="G1595" s="48"/>
    </row>
    <row r="1596" spans="1:7" ht="12.75" customHeight="1">
      <c r="A1596" s="47"/>
      <c r="B1596" s="44"/>
      <c r="F1596" s="48"/>
      <c r="G1596" s="48"/>
    </row>
    <row r="1597" spans="1:7" ht="12.75" customHeight="1">
      <c r="A1597" s="47"/>
      <c r="B1597" s="44"/>
      <c r="F1597" s="48"/>
      <c r="G1597" s="48"/>
    </row>
    <row r="1598" spans="1:7" ht="12.75" customHeight="1">
      <c r="A1598" s="47"/>
      <c r="B1598" s="44"/>
      <c r="F1598" s="48"/>
      <c r="G1598" s="48"/>
    </row>
    <row r="1599" spans="1:7" ht="12.75" customHeight="1">
      <c r="A1599" s="47"/>
      <c r="B1599" s="44"/>
      <c r="F1599" s="48"/>
      <c r="G1599" s="48"/>
    </row>
    <row r="1600" spans="1:7" ht="12.75" customHeight="1">
      <c r="A1600" s="47"/>
      <c r="B1600" s="44"/>
      <c r="F1600" s="48"/>
      <c r="G1600" s="48"/>
    </row>
    <row r="1601" spans="1:7" ht="12.75" customHeight="1">
      <c r="A1601" s="47"/>
      <c r="B1601" s="44"/>
      <c r="F1601" s="48"/>
      <c r="G1601" s="48"/>
    </row>
    <row r="1602" spans="1:7" ht="12.75" customHeight="1">
      <c r="A1602" s="47"/>
      <c r="B1602" s="44"/>
      <c r="F1602" s="48"/>
      <c r="G1602" s="48"/>
    </row>
    <row r="1603" spans="1:7" ht="12.75" customHeight="1">
      <c r="A1603" s="47"/>
      <c r="B1603" s="44"/>
      <c r="F1603" s="48"/>
      <c r="G1603" s="48"/>
    </row>
    <row r="1604" spans="1:7" ht="12.75" customHeight="1">
      <c r="A1604" s="47"/>
      <c r="B1604" s="44"/>
      <c r="F1604" s="48"/>
      <c r="G1604" s="48"/>
    </row>
    <row r="1605" spans="1:7" ht="12.75" customHeight="1">
      <c r="A1605" s="47"/>
      <c r="B1605" s="44"/>
      <c r="F1605" s="48"/>
      <c r="G1605" s="48"/>
    </row>
    <row r="1606" spans="1:7" ht="12.75" customHeight="1">
      <c r="A1606" s="47"/>
      <c r="B1606" s="44"/>
      <c r="F1606" s="48"/>
      <c r="G1606" s="48"/>
    </row>
    <row r="1607" spans="1:7" ht="12.75" customHeight="1">
      <c r="A1607" s="47"/>
      <c r="B1607" s="44"/>
      <c r="F1607" s="48"/>
      <c r="G1607" s="48"/>
    </row>
    <row r="1608" spans="1:7" ht="12.75" customHeight="1">
      <c r="A1608" s="47"/>
      <c r="B1608" s="44"/>
      <c r="F1608" s="48"/>
      <c r="G1608" s="48"/>
    </row>
    <row r="1609" spans="1:7" ht="12.75" customHeight="1">
      <c r="A1609" s="47"/>
      <c r="B1609" s="44"/>
      <c r="F1609" s="48"/>
      <c r="G1609" s="48"/>
    </row>
    <row r="1610" spans="1:7" ht="12.75" customHeight="1">
      <c r="A1610" s="47"/>
      <c r="B1610" s="44"/>
      <c r="F1610" s="48"/>
      <c r="G1610" s="48"/>
    </row>
    <row r="1611" spans="1:7" ht="12.75" customHeight="1">
      <c r="A1611" s="47"/>
      <c r="B1611" s="44"/>
      <c r="F1611" s="48"/>
      <c r="G1611" s="48"/>
    </row>
    <row r="1612" spans="1:7" ht="12.75" customHeight="1">
      <c r="A1612" s="47"/>
      <c r="B1612" s="44"/>
      <c r="F1612" s="48"/>
      <c r="G1612" s="48"/>
    </row>
    <row r="1613" spans="1:7" ht="12.75" customHeight="1">
      <c r="A1613" s="47"/>
      <c r="B1613" s="44"/>
      <c r="F1613" s="48"/>
      <c r="G1613" s="48"/>
    </row>
    <row r="1614" spans="1:7" ht="12.75" customHeight="1">
      <c r="A1614" s="47"/>
      <c r="B1614" s="44"/>
      <c r="F1614" s="48"/>
      <c r="G1614" s="48"/>
    </row>
    <row r="1615" spans="1:7" ht="12.75" customHeight="1">
      <c r="A1615" s="47"/>
      <c r="B1615" s="44"/>
      <c r="F1615" s="48"/>
      <c r="G1615" s="48"/>
    </row>
    <row r="1616" spans="1:7" ht="12.75" customHeight="1">
      <c r="A1616" s="47"/>
      <c r="B1616" s="44"/>
      <c r="F1616" s="48"/>
      <c r="G1616" s="48"/>
    </row>
    <row r="1617" spans="1:7" ht="12.75" customHeight="1">
      <c r="A1617" s="47"/>
      <c r="B1617" s="44"/>
      <c r="F1617" s="48"/>
      <c r="G1617" s="48"/>
    </row>
    <row r="1618" spans="1:7" ht="12.75" customHeight="1">
      <c r="A1618" s="47"/>
      <c r="B1618" s="44"/>
      <c r="F1618" s="48"/>
      <c r="G1618" s="48"/>
    </row>
    <row r="1619" spans="1:7" ht="12.75" customHeight="1">
      <c r="A1619" s="47"/>
      <c r="B1619" s="44"/>
      <c r="F1619" s="48"/>
      <c r="G1619" s="48"/>
    </row>
    <row r="1620" spans="1:7" ht="12.75" customHeight="1">
      <c r="A1620" s="47"/>
      <c r="B1620" s="44"/>
      <c r="F1620" s="48"/>
      <c r="G1620" s="48"/>
    </row>
    <row r="1621" spans="1:7" ht="12.75" customHeight="1">
      <c r="A1621" s="47"/>
      <c r="B1621" s="44"/>
      <c r="F1621" s="48"/>
      <c r="G1621" s="48"/>
    </row>
    <row r="1622" spans="1:7" ht="12.75" customHeight="1">
      <c r="A1622" s="47"/>
      <c r="B1622" s="44"/>
      <c r="F1622" s="48"/>
      <c r="G1622" s="48"/>
    </row>
    <row r="1623" spans="1:7" ht="12.75" customHeight="1">
      <c r="A1623" s="47"/>
      <c r="B1623" s="44"/>
      <c r="F1623" s="48"/>
      <c r="G1623" s="48"/>
    </row>
    <row r="1624" spans="1:7" ht="12.75" customHeight="1">
      <c r="A1624" s="47"/>
      <c r="B1624" s="44"/>
      <c r="F1624" s="48"/>
      <c r="G1624" s="48"/>
    </row>
    <row r="1625" spans="1:7" ht="12.75" customHeight="1">
      <c r="A1625" s="47"/>
      <c r="B1625" s="44"/>
      <c r="F1625" s="48"/>
      <c r="G1625" s="48"/>
    </row>
    <row r="1626" spans="1:7" ht="12.75" customHeight="1">
      <c r="A1626" s="47"/>
      <c r="B1626" s="44"/>
      <c r="F1626" s="48"/>
      <c r="G1626" s="48"/>
    </row>
    <row r="1627" spans="1:7" ht="12.75" customHeight="1">
      <c r="A1627" s="47"/>
      <c r="B1627" s="44"/>
      <c r="F1627" s="48"/>
      <c r="G1627" s="48"/>
    </row>
    <row r="1628" spans="1:7" ht="12.75" customHeight="1">
      <c r="A1628" s="47"/>
      <c r="B1628" s="44"/>
      <c r="F1628" s="48"/>
      <c r="G1628" s="48"/>
    </row>
    <row r="1629" spans="1:7" ht="12.75" customHeight="1">
      <c r="A1629" s="47"/>
      <c r="B1629" s="44"/>
      <c r="F1629" s="48"/>
      <c r="G1629" s="48"/>
    </row>
    <row r="1630" spans="1:7" ht="12.75" customHeight="1">
      <c r="A1630" s="47"/>
      <c r="B1630" s="44"/>
      <c r="F1630" s="48"/>
      <c r="G1630" s="48"/>
    </row>
    <row r="1631" spans="1:7" ht="12.75" customHeight="1">
      <c r="A1631" s="47"/>
      <c r="B1631" s="44"/>
      <c r="F1631" s="48"/>
      <c r="G1631" s="48"/>
    </row>
    <row r="1632" spans="1:7" ht="12.75" customHeight="1">
      <c r="A1632" s="47"/>
      <c r="B1632" s="44"/>
      <c r="F1632" s="48"/>
      <c r="G1632" s="48"/>
    </row>
    <row r="1633" spans="1:7" ht="12.75" customHeight="1">
      <c r="A1633" s="47"/>
      <c r="B1633" s="44"/>
      <c r="F1633" s="48"/>
      <c r="G1633" s="48"/>
    </row>
    <row r="1634" spans="1:7" ht="12.75" customHeight="1">
      <c r="A1634" s="47"/>
      <c r="B1634" s="44"/>
      <c r="F1634" s="48"/>
      <c r="G1634" s="48"/>
    </row>
    <row r="1635" spans="1:7" ht="12.75" customHeight="1">
      <c r="A1635" s="47"/>
      <c r="B1635" s="44"/>
      <c r="F1635" s="48"/>
      <c r="G1635" s="48"/>
    </row>
    <row r="1636" spans="1:7" ht="12.75" customHeight="1">
      <c r="A1636" s="47"/>
      <c r="B1636" s="44"/>
      <c r="F1636" s="48"/>
      <c r="G1636" s="48"/>
    </row>
    <row r="1637" spans="1:7" ht="12.75" customHeight="1">
      <c r="A1637" s="47"/>
      <c r="B1637" s="44"/>
      <c r="F1637" s="48"/>
      <c r="G1637" s="48"/>
    </row>
    <row r="1638" spans="1:7" ht="12.75" customHeight="1">
      <c r="A1638" s="47"/>
      <c r="B1638" s="44"/>
      <c r="F1638" s="48"/>
      <c r="G1638" s="48"/>
    </row>
    <row r="1639" spans="1:7" ht="12.75" customHeight="1">
      <c r="A1639" s="47"/>
      <c r="B1639" s="44"/>
      <c r="F1639" s="48"/>
      <c r="G1639" s="48"/>
    </row>
    <row r="1640" spans="1:7" ht="12.75" customHeight="1">
      <c r="A1640" s="47"/>
      <c r="B1640" s="44"/>
      <c r="F1640" s="48"/>
      <c r="G1640" s="48"/>
    </row>
    <row r="1641" spans="1:7" ht="12.75" customHeight="1">
      <c r="A1641" s="47"/>
      <c r="B1641" s="44"/>
      <c r="F1641" s="48"/>
      <c r="G1641" s="48"/>
    </row>
    <row r="1642" spans="1:7" ht="12.75" customHeight="1">
      <c r="A1642" s="47"/>
      <c r="B1642" s="44"/>
      <c r="F1642" s="48"/>
      <c r="G1642" s="48"/>
    </row>
    <row r="1643" spans="1:7" ht="12.75" customHeight="1">
      <c r="A1643" s="47"/>
      <c r="B1643" s="44"/>
      <c r="F1643" s="48"/>
      <c r="G1643" s="48"/>
    </row>
    <row r="1644" spans="1:7" ht="12.75" customHeight="1">
      <c r="A1644" s="47"/>
      <c r="B1644" s="44"/>
      <c r="F1644" s="48"/>
      <c r="G1644" s="48"/>
    </row>
    <row r="1645" spans="1:7" ht="12.75" customHeight="1">
      <c r="A1645" s="47"/>
      <c r="B1645" s="44"/>
      <c r="F1645" s="48"/>
      <c r="G1645" s="48"/>
    </row>
    <row r="1646" spans="1:7" ht="12.75" customHeight="1">
      <c r="A1646" s="47"/>
      <c r="B1646" s="44"/>
      <c r="F1646" s="48"/>
      <c r="G1646" s="48"/>
    </row>
    <row r="1647" spans="1:7" ht="12.75" customHeight="1">
      <c r="A1647" s="47"/>
      <c r="B1647" s="44"/>
      <c r="F1647" s="48"/>
      <c r="G1647" s="48"/>
    </row>
    <row r="1648" spans="1:7" ht="12.75" customHeight="1">
      <c r="A1648" s="47"/>
      <c r="B1648" s="44"/>
      <c r="F1648" s="48"/>
      <c r="G1648" s="48"/>
    </row>
    <row r="1649" spans="1:7" ht="12.75" customHeight="1">
      <c r="A1649" s="47"/>
      <c r="B1649" s="44"/>
      <c r="F1649" s="48"/>
      <c r="G1649" s="48"/>
    </row>
    <row r="1650" spans="1:7" ht="12.75" customHeight="1">
      <c r="A1650" s="47"/>
      <c r="B1650" s="44"/>
      <c r="F1650" s="48"/>
      <c r="G1650" s="48"/>
    </row>
    <row r="1651" spans="1:7" ht="12.75" customHeight="1">
      <c r="A1651" s="47"/>
      <c r="B1651" s="44"/>
      <c r="F1651" s="48"/>
      <c r="G1651" s="48"/>
    </row>
    <row r="1652" spans="1:7" ht="12.75" customHeight="1">
      <c r="A1652" s="47"/>
      <c r="B1652" s="44"/>
      <c r="F1652" s="48"/>
      <c r="G1652" s="48"/>
    </row>
    <row r="1653" spans="1:7" ht="12.75" customHeight="1">
      <c r="A1653" s="47"/>
      <c r="B1653" s="44"/>
      <c r="F1653" s="48"/>
      <c r="G1653" s="48"/>
    </row>
    <row r="1654" spans="1:7" ht="12.75" customHeight="1">
      <c r="A1654" s="47"/>
      <c r="B1654" s="44"/>
      <c r="F1654" s="48"/>
      <c r="G1654" s="48"/>
    </row>
    <row r="1655" spans="1:7" ht="12.75" customHeight="1">
      <c r="A1655" s="47"/>
      <c r="B1655" s="44"/>
      <c r="F1655" s="48"/>
      <c r="G1655" s="48"/>
    </row>
    <row r="1656" spans="1:7" ht="12.75" customHeight="1">
      <c r="A1656" s="47"/>
      <c r="B1656" s="44"/>
      <c r="F1656" s="48"/>
      <c r="G1656" s="48"/>
    </row>
    <row r="1657" spans="1:7" ht="12.75" customHeight="1">
      <c r="A1657" s="47"/>
      <c r="B1657" s="44"/>
      <c r="F1657" s="48"/>
      <c r="G1657" s="48"/>
    </row>
    <row r="1658" spans="1:7" ht="12.75" customHeight="1">
      <c r="A1658" s="47"/>
      <c r="B1658" s="44"/>
      <c r="F1658" s="48"/>
      <c r="G1658" s="48"/>
    </row>
    <row r="1659" spans="1:7" ht="12.75" customHeight="1">
      <c r="A1659" s="47"/>
      <c r="B1659" s="44"/>
      <c r="F1659" s="48"/>
      <c r="G1659" s="48"/>
    </row>
    <row r="1660" spans="1:7" ht="12.75" customHeight="1">
      <c r="A1660" s="47"/>
      <c r="B1660" s="44"/>
      <c r="F1660" s="48"/>
      <c r="G1660" s="48"/>
    </row>
    <row r="1661" spans="1:7" ht="12.75" customHeight="1">
      <c r="A1661" s="47"/>
      <c r="B1661" s="44"/>
      <c r="F1661" s="48"/>
      <c r="G1661" s="48"/>
    </row>
    <row r="1662" spans="1:7" ht="12.75" customHeight="1">
      <c r="A1662" s="47"/>
      <c r="B1662" s="44"/>
      <c r="F1662" s="48"/>
      <c r="G1662" s="48"/>
    </row>
    <row r="1663" spans="1:7" ht="12.75" customHeight="1">
      <c r="A1663" s="47"/>
      <c r="B1663" s="44"/>
      <c r="F1663" s="48"/>
      <c r="G1663" s="48"/>
    </row>
    <row r="1664" spans="1:7" ht="12.75" customHeight="1">
      <c r="A1664" s="47"/>
      <c r="B1664" s="44"/>
      <c r="F1664" s="48"/>
      <c r="G1664" s="48"/>
    </row>
    <row r="1665" spans="1:7" ht="12.75" customHeight="1">
      <c r="A1665" s="47"/>
      <c r="B1665" s="44"/>
      <c r="F1665" s="48"/>
      <c r="G1665" s="48"/>
    </row>
    <row r="1666" spans="1:7" ht="12.75" customHeight="1">
      <c r="A1666" s="47"/>
      <c r="B1666" s="44"/>
      <c r="F1666" s="48"/>
      <c r="G1666" s="48"/>
    </row>
    <row r="1667" spans="1:7" ht="12.75" customHeight="1">
      <c r="A1667" s="47"/>
      <c r="B1667" s="44"/>
      <c r="F1667" s="48"/>
      <c r="G1667" s="48"/>
    </row>
    <row r="1668" spans="1:7" ht="12.75" customHeight="1">
      <c r="A1668" s="47"/>
      <c r="B1668" s="44"/>
      <c r="F1668" s="48"/>
      <c r="G1668" s="48"/>
    </row>
    <row r="1669" spans="1:7" ht="12.75" customHeight="1">
      <c r="A1669" s="47"/>
      <c r="B1669" s="44"/>
      <c r="F1669" s="48"/>
      <c r="G1669" s="48"/>
    </row>
    <row r="1670" spans="1:7" ht="12.75" customHeight="1">
      <c r="A1670" s="47"/>
      <c r="B1670" s="44"/>
      <c r="F1670" s="48"/>
      <c r="G1670" s="48"/>
    </row>
    <row r="1671" spans="1:7" ht="12.75" customHeight="1">
      <c r="A1671" s="47"/>
      <c r="B1671" s="44"/>
      <c r="F1671" s="48"/>
      <c r="G1671" s="48"/>
    </row>
    <row r="1672" spans="1:7" ht="12.75" customHeight="1">
      <c r="A1672" s="47"/>
      <c r="B1672" s="44"/>
      <c r="F1672" s="48"/>
      <c r="G1672" s="48"/>
    </row>
    <row r="1673" spans="1:7" ht="12.75" customHeight="1">
      <c r="A1673" s="47"/>
      <c r="B1673" s="44"/>
      <c r="F1673" s="48"/>
      <c r="G1673" s="48"/>
    </row>
    <row r="1674" spans="1:7" ht="12.75" customHeight="1">
      <c r="A1674" s="47"/>
      <c r="B1674" s="44"/>
      <c r="F1674" s="48"/>
      <c r="G1674" s="48"/>
    </row>
    <row r="1675" spans="1:7" ht="12.75" customHeight="1">
      <c r="A1675" s="47"/>
      <c r="B1675" s="44"/>
      <c r="F1675" s="48"/>
      <c r="G1675" s="48"/>
    </row>
    <row r="1676" spans="1:7" ht="12.75" customHeight="1">
      <c r="A1676" s="47"/>
      <c r="B1676" s="44"/>
      <c r="F1676" s="48"/>
      <c r="G1676" s="48"/>
    </row>
    <row r="1677" spans="1:7" ht="12.75" customHeight="1">
      <c r="A1677" s="47"/>
      <c r="B1677" s="44"/>
      <c r="F1677" s="48"/>
      <c r="G1677" s="48"/>
    </row>
    <row r="1678" spans="1:7" ht="12.75" customHeight="1">
      <c r="A1678" s="47"/>
      <c r="B1678" s="44"/>
      <c r="F1678" s="48"/>
      <c r="G1678" s="48"/>
    </row>
    <row r="1679" spans="1:7" ht="12.75" customHeight="1">
      <c r="A1679" s="47"/>
      <c r="B1679" s="44"/>
      <c r="F1679" s="48"/>
      <c r="G1679" s="48"/>
    </row>
    <row r="1680" spans="1:7" ht="12.75" customHeight="1">
      <c r="A1680" s="47"/>
      <c r="B1680" s="44"/>
      <c r="F1680" s="48"/>
      <c r="G1680" s="48"/>
    </row>
    <row r="1681" spans="1:7" ht="12.75" customHeight="1">
      <c r="A1681" s="47"/>
      <c r="B1681" s="44"/>
      <c r="F1681" s="48"/>
      <c r="G1681" s="48"/>
    </row>
    <row r="1682" spans="1:7" ht="12.75" customHeight="1">
      <c r="A1682" s="47"/>
      <c r="B1682" s="44"/>
      <c r="F1682" s="48"/>
      <c r="G1682" s="48"/>
    </row>
    <row r="1683" spans="1:7" ht="12.75" customHeight="1">
      <c r="A1683" s="47"/>
      <c r="B1683" s="44"/>
      <c r="F1683" s="48"/>
      <c r="G1683" s="48"/>
    </row>
    <row r="1684" spans="1:7" ht="12.75" customHeight="1">
      <c r="A1684" s="47"/>
      <c r="B1684" s="44"/>
      <c r="F1684" s="48"/>
      <c r="G1684" s="48"/>
    </row>
    <row r="1685" spans="1:7" ht="12.75" customHeight="1">
      <c r="A1685" s="47"/>
      <c r="B1685" s="44"/>
      <c r="F1685" s="48"/>
      <c r="G1685" s="48"/>
    </row>
    <row r="1686" spans="1:7" ht="12.75" customHeight="1">
      <c r="A1686" s="47"/>
      <c r="B1686" s="44"/>
      <c r="F1686" s="48"/>
      <c r="G1686" s="48"/>
    </row>
    <row r="1687" spans="1:7" ht="12.75" customHeight="1">
      <c r="A1687" s="47"/>
      <c r="B1687" s="44"/>
      <c r="F1687" s="48"/>
      <c r="G1687" s="48"/>
    </row>
    <row r="1688" spans="1:7" ht="12.75" customHeight="1">
      <c r="A1688" s="47"/>
      <c r="B1688" s="44"/>
      <c r="F1688" s="48"/>
      <c r="G1688" s="48"/>
    </row>
    <row r="1689" spans="1:7" ht="12.75" customHeight="1">
      <c r="A1689" s="47"/>
      <c r="B1689" s="44"/>
      <c r="F1689" s="48"/>
      <c r="G1689" s="48"/>
    </row>
    <row r="1690" spans="1:7" ht="12.75" customHeight="1">
      <c r="A1690" s="47"/>
      <c r="B1690" s="44"/>
      <c r="F1690" s="48"/>
      <c r="G1690" s="48"/>
    </row>
    <row r="1691" spans="1:7" ht="12.75" customHeight="1">
      <c r="A1691" s="47"/>
      <c r="B1691" s="44"/>
      <c r="F1691" s="48"/>
      <c r="G1691" s="48"/>
    </row>
    <row r="1692" spans="1:7" ht="12.75" customHeight="1">
      <c r="A1692" s="47"/>
      <c r="B1692" s="44"/>
      <c r="F1692" s="48"/>
      <c r="G1692" s="48"/>
    </row>
    <row r="1693" spans="1:7" ht="12.75" customHeight="1">
      <c r="A1693" s="47"/>
      <c r="B1693" s="44"/>
      <c r="F1693" s="48"/>
      <c r="G1693" s="48"/>
    </row>
    <row r="1694" spans="1:7" ht="12.75" customHeight="1">
      <c r="A1694" s="47"/>
      <c r="B1694" s="44"/>
      <c r="F1694" s="48"/>
      <c r="G1694" s="48"/>
    </row>
    <row r="1695" spans="1:7" ht="12.75" customHeight="1">
      <c r="A1695" s="47"/>
      <c r="B1695" s="44"/>
      <c r="F1695" s="48"/>
      <c r="G1695" s="48"/>
    </row>
    <row r="1696" spans="1:7" ht="12.75" customHeight="1">
      <c r="A1696" s="47"/>
      <c r="B1696" s="44"/>
      <c r="F1696" s="48"/>
      <c r="G1696" s="48"/>
    </row>
    <row r="1697" spans="1:7" ht="12.75" customHeight="1">
      <c r="A1697" s="47"/>
      <c r="B1697" s="44"/>
      <c r="F1697" s="48"/>
      <c r="G1697" s="48"/>
    </row>
    <row r="1698" spans="1:7" ht="12.75" customHeight="1">
      <c r="A1698" s="47"/>
      <c r="B1698" s="44"/>
      <c r="F1698" s="48"/>
      <c r="G1698" s="48"/>
    </row>
    <row r="1699" spans="1:7" ht="12.75" customHeight="1">
      <c r="A1699" s="47"/>
      <c r="B1699" s="44"/>
      <c r="F1699" s="48"/>
      <c r="G1699" s="48"/>
    </row>
    <row r="1700" spans="1:7" ht="12.75" customHeight="1">
      <c r="A1700" s="47"/>
      <c r="B1700" s="44"/>
      <c r="F1700" s="48"/>
      <c r="G1700" s="48"/>
    </row>
    <row r="1701" spans="1:7" ht="12.75" customHeight="1">
      <c r="A1701" s="47"/>
      <c r="B1701" s="44"/>
      <c r="F1701" s="48"/>
      <c r="G1701" s="48"/>
    </row>
    <row r="1702" spans="1:7" ht="12.75" customHeight="1">
      <c r="A1702" s="47"/>
      <c r="B1702" s="44"/>
      <c r="F1702" s="48"/>
      <c r="G1702" s="48"/>
    </row>
    <row r="1703" spans="1:7" ht="12.75" customHeight="1">
      <c r="A1703" s="47"/>
      <c r="B1703" s="44"/>
      <c r="F1703" s="48"/>
      <c r="G1703" s="48"/>
    </row>
    <row r="1704" spans="1:7" ht="12.75" customHeight="1">
      <c r="A1704" s="47"/>
      <c r="B1704" s="44"/>
      <c r="F1704" s="48"/>
      <c r="G1704" s="48"/>
    </row>
    <row r="1705" spans="1:7" ht="12.75" customHeight="1">
      <c r="A1705" s="47"/>
      <c r="B1705" s="44"/>
      <c r="F1705" s="48"/>
      <c r="G1705" s="48"/>
    </row>
    <row r="1706" spans="1:7" ht="12.75" customHeight="1">
      <c r="A1706" s="47"/>
      <c r="B1706" s="44"/>
      <c r="F1706" s="48"/>
      <c r="G1706" s="48"/>
    </row>
    <row r="1707" spans="1:7" ht="12.75" customHeight="1">
      <c r="A1707" s="47"/>
      <c r="B1707" s="44"/>
      <c r="F1707" s="48"/>
      <c r="G1707" s="48"/>
    </row>
    <row r="1708" spans="1:7" ht="12.75" customHeight="1">
      <c r="A1708" s="47"/>
      <c r="B1708" s="44"/>
      <c r="F1708" s="48"/>
      <c r="G1708" s="48"/>
    </row>
    <row r="1709" spans="1:7" ht="12.75" customHeight="1">
      <c r="A1709" s="47"/>
      <c r="B1709" s="44"/>
      <c r="F1709" s="48"/>
      <c r="G1709" s="48"/>
    </row>
    <row r="1710" spans="1:7" ht="12.75" customHeight="1">
      <c r="A1710" s="47"/>
      <c r="B1710" s="44"/>
      <c r="F1710" s="48"/>
      <c r="G1710" s="48"/>
    </row>
    <row r="1711" spans="1:7" ht="12.75" customHeight="1">
      <c r="A1711" s="47"/>
      <c r="B1711" s="44"/>
      <c r="F1711" s="48"/>
      <c r="G1711" s="48"/>
    </row>
    <row r="1712" spans="1:7" ht="12.75" customHeight="1">
      <c r="A1712" s="47"/>
      <c r="B1712" s="44"/>
      <c r="F1712" s="48"/>
      <c r="G1712" s="48"/>
    </row>
    <row r="1713" spans="1:7" ht="12.75" customHeight="1">
      <c r="A1713" s="47"/>
      <c r="B1713" s="44"/>
      <c r="F1713" s="48"/>
      <c r="G1713" s="48"/>
    </row>
    <row r="1714" spans="1:7" ht="12.75" customHeight="1">
      <c r="A1714" s="47"/>
      <c r="B1714" s="44"/>
      <c r="F1714" s="48"/>
      <c r="G1714" s="48"/>
    </row>
    <row r="1715" spans="1:7" ht="12.75" customHeight="1">
      <c r="A1715" s="47"/>
      <c r="B1715" s="44"/>
      <c r="F1715" s="48"/>
      <c r="G1715" s="48"/>
    </row>
    <row r="1716" spans="1:7" ht="12.75" customHeight="1">
      <c r="A1716" s="47"/>
      <c r="B1716" s="44"/>
      <c r="F1716" s="48"/>
      <c r="G1716" s="48"/>
    </row>
    <row r="1717" spans="1:7" ht="12.75" customHeight="1">
      <c r="A1717" s="47"/>
      <c r="B1717" s="44"/>
      <c r="F1717" s="48"/>
      <c r="G1717" s="48"/>
    </row>
    <row r="1718" spans="1:7" ht="12.75" customHeight="1">
      <c r="A1718" s="47"/>
      <c r="B1718" s="44"/>
      <c r="F1718" s="48"/>
      <c r="G1718" s="48"/>
    </row>
    <row r="1719" spans="1:7" ht="12.75" customHeight="1">
      <c r="A1719" s="47"/>
      <c r="B1719" s="44"/>
      <c r="F1719" s="48"/>
      <c r="G1719" s="48"/>
    </row>
    <row r="1720" spans="1:7" ht="12.75" customHeight="1">
      <c r="A1720" s="47"/>
      <c r="B1720" s="44"/>
      <c r="F1720" s="48"/>
      <c r="G1720" s="48"/>
    </row>
    <row r="1721" spans="1:7" ht="12.75" customHeight="1">
      <c r="A1721" s="47"/>
      <c r="B1721" s="44"/>
      <c r="F1721" s="48"/>
      <c r="G1721" s="48"/>
    </row>
    <row r="1722" spans="1:7" ht="12.75" customHeight="1">
      <c r="A1722" s="47"/>
      <c r="B1722" s="44"/>
      <c r="F1722" s="48"/>
      <c r="G1722" s="48"/>
    </row>
    <row r="1723" spans="1:7" ht="12.75" customHeight="1">
      <c r="A1723" s="47"/>
      <c r="B1723" s="44"/>
      <c r="F1723" s="48"/>
      <c r="G1723" s="48"/>
    </row>
    <row r="1724" spans="1:7" ht="12.75" customHeight="1">
      <c r="A1724" s="47"/>
      <c r="B1724" s="44"/>
      <c r="F1724" s="48"/>
      <c r="G1724" s="48"/>
    </row>
    <row r="1725" spans="1:7" ht="12.75" customHeight="1">
      <c r="A1725" s="47"/>
      <c r="B1725" s="44"/>
      <c r="F1725" s="48"/>
      <c r="G1725" s="48"/>
    </row>
    <row r="1726" spans="1:7" ht="12.75" customHeight="1">
      <c r="A1726" s="47"/>
      <c r="B1726" s="44"/>
      <c r="F1726" s="48"/>
      <c r="G1726" s="48"/>
    </row>
    <row r="1727" spans="1:7" ht="12.75" customHeight="1">
      <c r="A1727" s="47"/>
      <c r="B1727" s="44"/>
      <c r="F1727" s="48"/>
      <c r="G1727" s="48"/>
    </row>
    <row r="1728" spans="1:7" ht="12.75" customHeight="1">
      <c r="A1728" s="47"/>
      <c r="B1728" s="44"/>
      <c r="F1728" s="48"/>
      <c r="G1728" s="48"/>
    </row>
    <row r="1729" spans="1:7" ht="12.75" customHeight="1">
      <c r="A1729" s="47"/>
      <c r="B1729" s="44"/>
      <c r="F1729" s="48"/>
      <c r="G1729" s="48"/>
    </row>
    <row r="1730" spans="1:7" ht="12.75" customHeight="1">
      <c r="A1730" s="47"/>
      <c r="B1730" s="44"/>
      <c r="F1730" s="48"/>
      <c r="G1730" s="48"/>
    </row>
    <row r="1731" spans="1:7" ht="12.75" customHeight="1">
      <c r="A1731" s="47"/>
      <c r="B1731" s="44"/>
      <c r="F1731" s="48"/>
      <c r="G1731" s="48"/>
    </row>
    <row r="1732" spans="1:7" ht="12.75" customHeight="1">
      <c r="A1732" s="47"/>
      <c r="B1732" s="44"/>
      <c r="F1732" s="48"/>
      <c r="G1732" s="48"/>
    </row>
    <row r="1733" spans="1:7" ht="12.75" customHeight="1">
      <c r="A1733" s="47"/>
      <c r="B1733" s="44"/>
      <c r="F1733" s="48"/>
      <c r="G1733" s="48"/>
    </row>
    <row r="1734" spans="1:7" ht="12.75" customHeight="1">
      <c r="A1734" s="47"/>
      <c r="B1734" s="44"/>
      <c r="F1734" s="48"/>
      <c r="G1734" s="48"/>
    </row>
    <row r="1735" spans="1:7" ht="12.75" customHeight="1">
      <c r="A1735" s="47"/>
      <c r="B1735" s="44"/>
      <c r="F1735" s="48"/>
      <c r="G1735" s="48"/>
    </row>
    <row r="1736" spans="1:7" ht="12.75" customHeight="1">
      <c r="A1736" s="47"/>
      <c r="B1736" s="44"/>
      <c r="F1736" s="48"/>
      <c r="G1736" s="48"/>
    </row>
    <row r="1737" spans="1:7" ht="12.75" customHeight="1">
      <c r="A1737" s="47"/>
      <c r="B1737" s="44"/>
      <c r="F1737" s="48"/>
      <c r="G1737" s="48"/>
    </row>
    <row r="1738" spans="1:7" ht="12.75" customHeight="1">
      <c r="A1738" s="47"/>
      <c r="B1738" s="44"/>
      <c r="F1738" s="48"/>
      <c r="G1738" s="48"/>
    </row>
    <row r="1739" spans="1:7" ht="12.75" customHeight="1">
      <c r="A1739" s="47"/>
      <c r="B1739" s="44"/>
      <c r="F1739" s="48"/>
      <c r="G1739" s="48"/>
    </row>
    <row r="1740" spans="1:7" ht="12.75" customHeight="1">
      <c r="A1740" s="47"/>
      <c r="B1740" s="44"/>
      <c r="F1740" s="48"/>
      <c r="G1740" s="48"/>
    </row>
    <row r="1741" spans="1:7" ht="12.75" customHeight="1">
      <c r="A1741" s="47"/>
      <c r="B1741" s="44"/>
      <c r="F1741" s="48"/>
      <c r="G1741" s="48"/>
    </row>
    <row r="1742" spans="1:7" ht="12.75" customHeight="1">
      <c r="A1742" s="47"/>
      <c r="B1742" s="44"/>
      <c r="F1742" s="48"/>
      <c r="G1742" s="48"/>
    </row>
    <row r="1743" spans="1:7" ht="12.75" customHeight="1">
      <c r="A1743" s="47"/>
      <c r="B1743" s="44"/>
      <c r="F1743" s="48"/>
      <c r="G1743" s="48"/>
    </row>
    <row r="1744" spans="1:7" ht="12.75" customHeight="1">
      <c r="A1744" s="47"/>
      <c r="B1744" s="44"/>
      <c r="F1744" s="48"/>
      <c r="G1744" s="48"/>
    </row>
    <row r="1745" spans="1:7" ht="12.75" customHeight="1">
      <c r="A1745" s="47"/>
      <c r="B1745" s="44"/>
      <c r="F1745" s="48"/>
      <c r="G1745" s="48"/>
    </row>
    <row r="1746" spans="1:7" ht="12.75" customHeight="1">
      <c r="A1746" s="47"/>
      <c r="B1746" s="44"/>
      <c r="F1746" s="48"/>
      <c r="G1746" s="48"/>
    </row>
    <row r="1747" spans="1:7" ht="12.75" customHeight="1">
      <c r="A1747" s="47"/>
      <c r="B1747" s="44"/>
      <c r="F1747" s="48"/>
      <c r="G1747" s="48"/>
    </row>
    <row r="1748" spans="1:7" ht="12.75" customHeight="1">
      <c r="A1748" s="47"/>
      <c r="B1748" s="44"/>
      <c r="F1748" s="48"/>
      <c r="G1748" s="48"/>
    </row>
    <row r="1749" spans="1:7" ht="12.75" customHeight="1">
      <c r="A1749" s="47"/>
      <c r="B1749" s="44"/>
      <c r="F1749" s="48"/>
      <c r="G1749" s="48"/>
    </row>
    <row r="1750" spans="1:7" ht="12.75" customHeight="1">
      <c r="A1750" s="47"/>
      <c r="B1750" s="44"/>
      <c r="F1750" s="48"/>
      <c r="G1750" s="48"/>
    </row>
    <row r="1751" spans="1:7" ht="12.75" customHeight="1">
      <c r="A1751" s="47"/>
      <c r="B1751" s="44"/>
      <c r="F1751" s="48"/>
      <c r="G1751" s="48"/>
    </row>
    <row r="1752" spans="1:7" ht="12.75" customHeight="1">
      <c r="A1752" s="47"/>
      <c r="B1752" s="44"/>
      <c r="F1752" s="48"/>
      <c r="G1752" s="48"/>
    </row>
    <row r="1753" spans="1:7" ht="12.75" customHeight="1">
      <c r="A1753" s="47"/>
      <c r="B1753" s="44"/>
      <c r="F1753" s="48"/>
      <c r="G1753" s="48"/>
    </row>
    <row r="1754" spans="1:7" ht="12.75" customHeight="1">
      <c r="A1754" s="47"/>
      <c r="B1754" s="44"/>
      <c r="F1754" s="48"/>
      <c r="G1754" s="48"/>
    </row>
    <row r="1755" spans="1:7" ht="12.75" customHeight="1">
      <c r="A1755" s="47"/>
      <c r="B1755" s="44"/>
      <c r="F1755" s="48"/>
      <c r="G1755" s="48"/>
    </row>
    <row r="1756" spans="1:7" ht="12.75" customHeight="1">
      <c r="A1756" s="47"/>
      <c r="B1756" s="44"/>
      <c r="F1756" s="48"/>
      <c r="G1756" s="48"/>
    </row>
    <row r="1757" spans="1:7" ht="12.75" customHeight="1">
      <c r="A1757" s="47"/>
      <c r="B1757" s="44"/>
      <c r="F1757" s="48"/>
      <c r="G1757" s="48"/>
    </row>
    <row r="1758" spans="1:7" ht="12.75" customHeight="1">
      <c r="A1758" s="47"/>
      <c r="B1758" s="44"/>
      <c r="F1758" s="48"/>
      <c r="G1758" s="48"/>
    </row>
    <row r="1759" spans="1:7" ht="12.75" customHeight="1">
      <c r="A1759" s="47"/>
      <c r="B1759" s="44"/>
      <c r="F1759" s="48"/>
      <c r="G1759" s="48"/>
    </row>
    <row r="1760" spans="1:7" ht="12.75" customHeight="1">
      <c r="A1760" s="47"/>
      <c r="B1760" s="44"/>
      <c r="F1760" s="48"/>
      <c r="G1760" s="48"/>
    </row>
    <row r="1761" spans="1:7" ht="12.75" customHeight="1">
      <c r="A1761" s="47"/>
      <c r="B1761" s="44"/>
      <c r="F1761" s="48"/>
      <c r="G1761" s="48"/>
    </row>
    <row r="1762" spans="1:7" ht="12.75" customHeight="1">
      <c r="A1762" s="47"/>
      <c r="B1762" s="44"/>
      <c r="F1762" s="48"/>
      <c r="G1762" s="48"/>
    </row>
    <row r="1763" spans="1:7" ht="12.75" customHeight="1">
      <c r="A1763" s="47"/>
      <c r="B1763" s="44"/>
      <c r="F1763" s="48"/>
      <c r="G1763" s="48"/>
    </row>
    <row r="1764" spans="1:7" ht="12.75" customHeight="1">
      <c r="A1764" s="47"/>
      <c r="B1764" s="44"/>
      <c r="F1764" s="48"/>
      <c r="G1764" s="48"/>
    </row>
    <row r="1765" spans="1:7" ht="12.75" customHeight="1">
      <c r="A1765" s="47"/>
      <c r="B1765" s="44"/>
      <c r="F1765" s="48"/>
      <c r="G1765" s="48"/>
    </row>
    <row r="1766" spans="1:7" ht="12.75" customHeight="1">
      <c r="A1766" s="47"/>
      <c r="B1766" s="44"/>
      <c r="F1766" s="48"/>
      <c r="G1766" s="48"/>
    </row>
    <row r="1767" spans="1:7" ht="12.75" customHeight="1">
      <c r="A1767" s="47"/>
      <c r="B1767" s="44"/>
      <c r="F1767" s="48"/>
      <c r="G1767" s="48"/>
    </row>
    <row r="1768" spans="1:7" ht="12.75" customHeight="1">
      <c r="A1768" s="47"/>
      <c r="B1768" s="44"/>
      <c r="F1768" s="48"/>
      <c r="G1768" s="48"/>
    </row>
    <row r="1769" spans="1:7" ht="12.75" customHeight="1">
      <c r="A1769" s="47"/>
      <c r="B1769" s="44"/>
      <c r="F1769" s="48"/>
      <c r="G1769" s="48"/>
    </row>
    <row r="1770" spans="1:7" ht="12.75" customHeight="1">
      <c r="A1770" s="47"/>
      <c r="B1770" s="44"/>
      <c r="F1770" s="48"/>
      <c r="G1770" s="48"/>
    </row>
    <row r="1771" spans="1:7" ht="12.75" customHeight="1">
      <c r="A1771" s="47"/>
      <c r="B1771" s="44"/>
      <c r="F1771" s="48"/>
      <c r="G1771" s="48"/>
    </row>
    <row r="1772" spans="1:7" ht="12.75" customHeight="1">
      <c r="A1772" s="47"/>
      <c r="B1772" s="44"/>
      <c r="F1772" s="48"/>
      <c r="G1772" s="48"/>
    </row>
    <row r="1773" spans="1:7" ht="12.75" customHeight="1">
      <c r="A1773" s="47"/>
      <c r="B1773" s="44"/>
      <c r="F1773" s="48"/>
      <c r="G1773" s="48"/>
    </row>
    <row r="1774" spans="1:7" ht="12.75" customHeight="1">
      <c r="A1774" s="47"/>
      <c r="B1774" s="44"/>
      <c r="F1774" s="48"/>
      <c r="G1774" s="48"/>
    </row>
    <row r="1775" spans="1:7" ht="12.75" customHeight="1">
      <c r="A1775" s="47"/>
      <c r="B1775" s="44"/>
      <c r="F1775" s="48"/>
      <c r="G1775" s="48"/>
    </row>
    <row r="1776" spans="1:7" ht="12.75" customHeight="1">
      <c r="A1776" s="47"/>
      <c r="B1776" s="44"/>
      <c r="F1776" s="48"/>
      <c r="G1776" s="48"/>
    </row>
    <row r="1777" spans="1:7" ht="12.75" customHeight="1">
      <c r="A1777" s="47"/>
      <c r="B1777" s="44"/>
      <c r="F1777" s="48"/>
      <c r="G1777" s="48"/>
    </row>
    <row r="1778" spans="1:7" ht="12.75" customHeight="1">
      <c r="A1778" s="47"/>
      <c r="B1778" s="44"/>
      <c r="F1778" s="48"/>
      <c r="G1778" s="48"/>
    </row>
    <row r="1779" spans="1:7" ht="12.75" customHeight="1">
      <c r="A1779" s="47"/>
      <c r="B1779" s="44"/>
      <c r="F1779" s="48"/>
      <c r="G1779" s="48"/>
    </row>
    <row r="1780" spans="1:7" ht="12.75" customHeight="1">
      <c r="A1780" s="47"/>
      <c r="B1780" s="44"/>
      <c r="F1780" s="48"/>
      <c r="G1780" s="48"/>
    </row>
    <row r="1781" spans="1:7" ht="12.75" customHeight="1">
      <c r="A1781" s="47"/>
      <c r="B1781" s="44"/>
      <c r="F1781" s="48"/>
      <c r="G1781" s="48"/>
    </row>
    <row r="1782" spans="1:7" ht="12.75" customHeight="1">
      <c r="A1782" s="47"/>
      <c r="B1782" s="44"/>
      <c r="F1782" s="48"/>
      <c r="G1782" s="48"/>
    </row>
    <row r="1783" spans="1:7" ht="12.75" customHeight="1">
      <c r="A1783" s="47"/>
      <c r="B1783" s="44"/>
      <c r="F1783" s="48"/>
      <c r="G1783" s="48"/>
    </row>
    <row r="1784" spans="1:7" ht="12.75" customHeight="1">
      <c r="A1784" s="47"/>
      <c r="B1784" s="44"/>
      <c r="F1784" s="48"/>
      <c r="G1784" s="48"/>
    </row>
    <row r="1785" spans="1:7" ht="12.75" customHeight="1">
      <c r="A1785" s="47"/>
      <c r="B1785" s="44"/>
      <c r="F1785" s="48"/>
      <c r="G1785" s="48"/>
    </row>
    <row r="1786" spans="1:7" ht="12.75" customHeight="1">
      <c r="A1786" s="47"/>
      <c r="B1786" s="44"/>
      <c r="F1786" s="48"/>
      <c r="G1786" s="48"/>
    </row>
    <row r="1787" spans="1:7" ht="12.75" customHeight="1">
      <c r="A1787" s="47"/>
      <c r="B1787" s="44"/>
      <c r="F1787" s="48"/>
      <c r="G1787" s="48"/>
    </row>
    <row r="1788" spans="1:7" ht="12.75" customHeight="1">
      <c r="A1788" s="47"/>
      <c r="B1788" s="44"/>
      <c r="F1788" s="48"/>
      <c r="G1788" s="48"/>
    </row>
    <row r="1789" spans="1:7" ht="12.75" customHeight="1">
      <c r="A1789" s="47"/>
      <c r="B1789" s="44"/>
      <c r="F1789" s="48"/>
      <c r="G1789" s="48"/>
    </row>
    <row r="1790" spans="1:7" ht="12.75" customHeight="1">
      <c r="A1790" s="47"/>
      <c r="B1790" s="44"/>
      <c r="F1790" s="48"/>
      <c r="G1790" s="48"/>
    </row>
    <row r="1791" spans="1:7" ht="12.75" customHeight="1">
      <c r="A1791" s="47"/>
      <c r="B1791" s="44"/>
      <c r="F1791" s="48"/>
      <c r="G1791" s="48"/>
    </row>
    <row r="1792" spans="1:7" ht="12.75" customHeight="1">
      <c r="A1792" s="47"/>
      <c r="B1792" s="44"/>
      <c r="F1792" s="48"/>
      <c r="G1792" s="48"/>
    </row>
    <row r="1793" spans="1:7" ht="12.75" customHeight="1">
      <c r="A1793" s="47"/>
      <c r="B1793" s="44"/>
      <c r="F1793" s="48"/>
      <c r="G1793" s="48"/>
    </row>
    <row r="1794" spans="1:7" ht="12.75" customHeight="1">
      <c r="A1794" s="47"/>
      <c r="B1794" s="44"/>
      <c r="F1794" s="48"/>
      <c r="G1794" s="48"/>
    </row>
    <row r="1795" spans="1:7" ht="12.75" customHeight="1">
      <c r="A1795" s="47"/>
      <c r="B1795" s="44"/>
      <c r="F1795" s="48"/>
      <c r="G1795" s="48"/>
    </row>
    <row r="1796" spans="1:7" ht="12.75" customHeight="1">
      <c r="A1796" s="47"/>
      <c r="B1796" s="44"/>
      <c r="F1796" s="48"/>
      <c r="G1796" s="48"/>
    </row>
    <row r="1797" spans="1:7" ht="12.75" customHeight="1">
      <c r="A1797" s="47"/>
      <c r="B1797" s="44"/>
      <c r="F1797" s="48"/>
      <c r="G1797" s="48"/>
    </row>
    <row r="1798" spans="1:7" ht="12.75" customHeight="1">
      <c r="A1798" s="47"/>
      <c r="B1798" s="44"/>
      <c r="F1798" s="48"/>
      <c r="G1798" s="48"/>
    </row>
    <row r="1799" spans="1:7" ht="12.75" customHeight="1">
      <c r="A1799" s="47"/>
      <c r="B1799" s="44"/>
      <c r="F1799" s="48"/>
      <c r="G1799" s="48"/>
    </row>
    <row r="1800" spans="1:7" ht="12.75" customHeight="1">
      <c r="A1800" s="47"/>
      <c r="B1800" s="44"/>
      <c r="F1800" s="48"/>
      <c r="G1800" s="48"/>
    </row>
    <row r="1801" spans="1:7" ht="12.75" customHeight="1">
      <c r="A1801" s="47"/>
      <c r="B1801" s="44"/>
      <c r="F1801" s="48"/>
      <c r="G1801" s="48"/>
    </row>
    <row r="1802" spans="1:7" ht="12.75" customHeight="1">
      <c r="A1802" s="47"/>
      <c r="B1802" s="44"/>
      <c r="F1802" s="48"/>
      <c r="G1802" s="48"/>
    </row>
    <row r="1803" spans="1:7" ht="12.75" customHeight="1">
      <c r="A1803" s="47"/>
      <c r="B1803" s="44"/>
      <c r="F1803" s="48"/>
      <c r="G1803" s="48"/>
    </row>
    <row r="1804" spans="1:7" ht="12.75" customHeight="1">
      <c r="A1804" s="47"/>
      <c r="B1804" s="44"/>
      <c r="F1804" s="48"/>
      <c r="G1804" s="48"/>
    </row>
    <row r="1805" spans="1:7" ht="12.75" customHeight="1">
      <c r="A1805" s="47"/>
      <c r="B1805" s="44"/>
      <c r="F1805" s="48"/>
      <c r="G1805" s="48"/>
    </row>
    <row r="1806" spans="1:7" ht="12.75" customHeight="1">
      <c r="A1806" s="47"/>
      <c r="B1806" s="44"/>
      <c r="F1806" s="48"/>
      <c r="G1806" s="48"/>
    </row>
    <row r="1807" spans="1:7" ht="12.75" customHeight="1">
      <c r="A1807" s="47"/>
      <c r="B1807" s="44"/>
      <c r="F1807" s="48"/>
      <c r="G1807" s="48"/>
    </row>
    <row r="1808" spans="1:7" ht="12.75" customHeight="1">
      <c r="A1808" s="47"/>
      <c r="B1808" s="44"/>
      <c r="F1808" s="48"/>
      <c r="G1808" s="48"/>
    </row>
    <row r="1809" spans="1:7" ht="12.75" customHeight="1">
      <c r="A1809" s="47"/>
      <c r="B1809" s="44"/>
      <c r="F1809" s="48"/>
      <c r="G1809" s="48"/>
    </row>
    <row r="1810" spans="1:7" ht="12.75" customHeight="1">
      <c r="A1810" s="47"/>
      <c r="B1810" s="44"/>
      <c r="F1810" s="48"/>
      <c r="G1810" s="48"/>
    </row>
    <row r="1811" spans="1:7" ht="12.75" customHeight="1">
      <c r="A1811" s="47"/>
      <c r="B1811" s="44"/>
      <c r="F1811" s="48"/>
      <c r="G1811" s="48"/>
    </row>
    <row r="1812" spans="1:7" ht="12.75" customHeight="1">
      <c r="A1812" s="47"/>
      <c r="B1812" s="44"/>
      <c r="F1812" s="48"/>
      <c r="G1812" s="48"/>
    </row>
    <row r="1813" spans="1:7" ht="12.75" customHeight="1">
      <c r="A1813" s="47"/>
      <c r="B1813" s="44"/>
      <c r="F1813" s="48"/>
      <c r="G1813" s="48"/>
    </row>
    <row r="1814" spans="1:7" ht="12.75" customHeight="1">
      <c r="A1814" s="47"/>
      <c r="B1814" s="44"/>
      <c r="F1814" s="48"/>
      <c r="G1814" s="48"/>
    </row>
    <row r="1815" spans="1:7" ht="12.75" customHeight="1">
      <c r="A1815" s="47"/>
      <c r="B1815" s="44"/>
      <c r="F1815" s="48"/>
      <c r="G1815" s="48"/>
    </row>
    <row r="1816" spans="1:7" ht="12.75" customHeight="1">
      <c r="A1816" s="47"/>
      <c r="B1816" s="44"/>
      <c r="F1816" s="48"/>
      <c r="G1816" s="48"/>
    </row>
    <row r="1817" spans="1:7" ht="12.75" customHeight="1">
      <c r="A1817" s="47"/>
      <c r="B1817" s="44"/>
      <c r="F1817" s="48"/>
      <c r="G1817" s="48"/>
    </row>
    <row r="1818" spans="1:7" ht="12.75" customHeight="1">
      <c r="A1818" s="47"/>
      <c r="B1818" s="44"/>
      <c r="F1818" s="48"/>
      <c r="G1818" s="48"/>
    </row>
    <row r="1819" spans="1:7" ht="12.75" customHeight="1">
      <c r="A1819" s="47"/>
      <c r="B1819" s="44"/>
      <c r="F1819" s="48"/>
      <c r="G1819" s="48"/>
    </row>
    <row r="1820" spans="1:7" ht="12.75" customHeight="1">
      <c r="A1820" s="47"/>
      <c r="B1820" s="44"/>
      <c r="F1820" s="48"/>
      <c r="G1820" s="48"/>
    </row>
    <row r="1821" spans="1:7" ht="12.75" customHeight="1">
      <c r="A1821" s="47"/>
      <c r="B1821" s="44"/>
      <c r="F1821" s="48"/>
      <c r="G1821" s="48"/>
    </row>
    <row r="1822" spans="1:7" ht="12.75" customHeight="1">
      <c r="A1822" s="47"/>
      <c r="B1822" s="44"/>
      <c r="F1822" s="48"/>
      <c r="G1822" s="48"/>
    </row>
    <row r="1823" spans="1:7" ht="12.75" customHeight="1">
      <c r="A1823" s="47"/>
      <c r="B1823" s="44"/>
      <c r="F1823" s="48"/>
      <c r="G1823" s="48"/>
    </row>
    <row r="1824" spans="1:7" ht="12.75" customHeight="1">
      <c r="A1824" s="47"/>
      <c r="B1824" s="44"/>
      <c r="F1824" s="48"/>
      <c r="G1824" s="48"/>
    </row>
    <row r="1825" spans="1:7" ht="12.75" customHeight="1">
      <c r="A1825" s="47"/>
      <c r="B1825" s="44"/>
      <c r="F1825" s="48"/>
      <c r="G1825" s="48"/>
    </row>
    <row r="1826" spans="1:7" ht="12.75" customHeight="1">
      <c r="A1826" s="47"/>
      <c r="B1826" s="44"/>
      <c r="F1826" s="48"/>
      <c r="G1826" s="48"/>
    </row>
    <row r="1827" spans="1:7" ht="12.75" customHeight="1">
      <c r="A1827" s="47"/>
      <c r="B1827" s="44"/>
      <c r="F1827" s="48"/>
      <c r="G1827" s="48"/>
    </row>
    <row r="1828" spans="1:7" ht="12.75" customHeight="1">
      <c r="A1828" s="47"/>
      <c r="B1828" s="44"/>
      <c r="F1828" s="48"/>
      <c r="G1828" s="48"/>
    </row>
    <row r="1829" spans="1:7" ht="12.75" customHeight="1">
      <c r="A1829" s="47"/>
      <c r="B1829" s="44"/>
      <c r="F1829" s="48"/>
      <c r="G1829" s="48"/>
    </row>
    <row r="1830" spans="1:7" ht="12.75" customHeight="1">
      <c r="A1830" s="47"/>
      <c r="B1830" s="44"/>
      <c r="F1830" s="48"/>
      <c r="G1830" s="48"/>
    </row>
    <row r="1831" spans="1:7" ht="12.75" customHeight="1">
      <c r="A1831" s="47"/>
      <c r="B1831" s="44"/>
      <c r="F1831" s="48"/>
      <c r="G1831" s="48"/>
    </row>
    <row r="1832" spans="1:7" ht="12.75" customHeight="1">
      <c r="A1832" s="47"/>
      <c r="B1832" s="44"/>
      <c r="F1832" s="48"/>
      <c r="G1832" s="48"/>
    </row>
    <row r="1833" spans="1:7" ht="12.75" customHeight="1">
      <c r="A1833" s="47"/>
      <c r="B1833" s="44"/>
      <c r="F1833" s="48"/>
      <c r="G1833" s="48"/>
    </row>
    <row r="1834" spans="1:7" ht="12.75" customHeight="1">
      <c r="A1834" s="47"/>
      <c r="B1834" s="44"/>
      <c r="F1834" s="48"/>
      <c r="G1834" s="48"/>
    </row>
    <row r="1835" spans="1:7" ht="12.75" customHeight="1">
      <c r="A1835" s="47"/>
      <c r="B1835" s="44"/>
      <c r="F1835" s="48"/>
      <c r="G1835" s="48"/>
    </row>
    <row r="1836" spans="1:7" ht="12.75" customHeight="1">
      <c r="A1836" s="47"/>
      <c r="B1836" s="44"/>
      <c r="F1836" s="48"/>
      <c r="G1836" s="48"/>
    </row>
    <row r="1837" spans="1:7" ht="12.75" customHeight="1">
      <c r="A1837" s="47"/>
      <c r="B1837" s="44"/>
      <c r="F1837" s="48"/>
      <c r="G1837" s="48"/>
    </row>
    <row r="1838" spans="1:7" ht="12.75" customHeight="1">
      <c r="A1838" s="47"/>
      <c r="B1838" s="44"/>
      <c r="F1838" s="48"/>
      <c r="G1838" s="48"/>
    </row>
    <row r="1839" spans="1:7" ht="12.75" customHeight="1">
      <c r="A1839" s="47"/>
      <c r="B1839" s="44"/>
      <c r="F1839" s="48"/>
      <c r="G1839" s="48"/>
    </row>
    <row r="1840" spans="1:7" ht="12.75" customHeight="1">
      <c r="A1840" s="47"/>
      <c r="B1840" s="44"/>
      <c r="F1840" s="48"/>
      <c r="G1840" s="48"/>
    </row>
    <row r="1841" spans="1:7" ht="12.75" customHeight="1">
      <c r="A1841" s="47"/>
      <c r="B1841" s="44"/>
      <c r="F1841" s="48"/>
      <c r="G1841" s="48"/>
    </row>
    <row r="1842" spans="1:7" ht="12.75" customHeight="1">
      <c r="A1842" s="47"/>
      <c r="B1842" s="44"/>
      <c r="F1842" s="48"/>
      <c r="G1842" s="48"/>
    </row>
    <row r="1843" spans="1:7" ht="12.75" customHeight="1">
      <c r="A1843" s="47"/>
      <c r="B1843" s="44"/>
      <c r="F1843" s="48"/>
      <c r="G1843" s="48"/>
    </row>
    <row r="1844" spans="1:7" ht="12.75" customHeight="1">
      <c r="A1844" s="47"/>
      <c r="B1844" s="44"/>
      <c r="F1844" s="48"/>
      <c r="G1844" s="48"/>
    </row>
    <row r="1845" spans="1:7" ht="12.75" customHeight="1">
      <c r="A1845" s="47"/>
      <c r="B1845" s="44"/>
      <c r="F1845" s="48"/>
      <c r="G1845" s="48"/>
    </row>
    <row r="1846" spans="1:7" ht="12.75" customHeight="1">
      <c r="A1846" s="47"/>
      <c r="B1846" s="44"/>
      <c r="F1846" s="48"/>
      <c r="G1846" s="48"/>
    </row>
    <row r="1847" spans="1:7" ht="12.75" customHeight="1">
      <c r="A1847" s="47"/>
      <c r="B1847" s="44"/>
      <c r="F1847" s="48"/>
      <c r="G1847" s="48"/>
    </row>
    <row r="1848" spans="1:7" ht="12.75" customHeight="1">
      <c r="A1848" s="47"/>
      <c r="B1848" s="44"/>
      <c r="F1848" s="48"/>
      <c r="G1848" s="48"/>
    </row>
    <row r="1849" spans="1:7" ht="12.75" customHeight="1">
      <c r="A1849" s="47"/>
      <c r="B1849" s="44"/>
      <c r="F1849" s="48"/>
      <c r="G1849" s="48"/>
    </row>
    <row r="1850" spans="1:7" ht="12.75" customHeight="1">
      <c r="A1850" s="47"/>
      <c r="B1850" s="44"/>
      <c r="F1850" s="48"/>
      <c r="G1850" s="48"/>
    </row>
    <row r="1851" spans="1:7" ht="12.75" customHeight="1">
      <c r="A1851" s="47"/>
      <c r="B1851" s="44"/>
      <c r="F1851" s="48"/>
      <c r="G1851" s="48"/>
    </row>
    <row r="1852" spans="1:7" ht="12.75" customHeight="1">
      <c r="A1852" s="47"/>
      <c r="B1852" s="44"/>
      <c r="F1852" s="48"/>
      <c r="G1852" s="48"/>
    </row>
    <row r="1853" spans="1:7" ht="12.75" customHeight="1">
      <c r="A1853" s="47"/>
      <c r="B1853" s="44"/>
      <c r="F1853" s="48"/>
      <c r="G1853" s="48"/>
    </row>
    <row r="1854" spans="1:7" ht="12.75" customHeight="1">
      <c r="A1854" s="47"/>
      <c r="B1854" s="44"/>
      <c r="F1854" s="48"/>
      <c r="G1854" s="48"/>
    </row>
    <row r="1855" spans="1:7" ht="12.75" customHeight="1">
      <c r="A1855" s="47"/>
      <c r="B1855" s="44"/>
      <c r="F1855" s="48"/>
      <c r="G1855" s="48"/>
    </row>
    <row r="1856" spans="1:7" ht="12.75" customHeight="1">
      <c r="A1856" s="47"/>
      <c r="B1856" s="44"/>
      <c r="F1856" s="48"/>
      <c r="G1856" s="48"/>
    </row>
    <row r="1857" spans="1:7" ht="12.75" customHeight="1">
      <c r="A1857" s="47"/>
      <c r="B1857" s="44"/>
      <c r="F1857" s="48"/>
      <c r="G1857" s="48"/>
    </row>
    <row r="1858" spans="1:7" ht="12.75" customHeight="1">
      <c r="A1858" s="47"/>
      <c r="B1858" s="44"/>
      <c r="F1858" s="48"/>
      <c r="G1858" s="48"/>
    </row>
    <row r="1859" spans="1:7" ht="12.75" customHeight="1">
      <c r="A1859" s="47"/>
      <c r="B1859" s="44"/>
      <c r="F1859" s="48"/>
      <c r="G1859" s="48"/>
    </row>
    <row r="1860" spans="1:7" ht="12.75" customHeight="1">
      <c r="A1860" s="47"/>
      <c r="B1860" s="44"/>
      <c r="F1860" s="48"/>
      <c r="G1860" s="48"/>
    </row>
    <row r="1861" spans="1:7" ht="12.75" customHeight="1">
      <c r="A1861" s="47"/>
      <c r="B1861" s="44"/>
      <c r="F1861" s="48"/>
      <c r="G1861" s="48"/>
    </row>
    <row r="1862" spans="1:7" ht="12.75" customHeight="1">
      <c r="A1862" s="47"/>
      <c r="B1862" s="44"/>
      <c r="F1862" s="48"/>
      <c r="G1862" s="48"/>
    </row>
    <row r="1863" spans="1:7" ht="12.75" customHeight="1">
      <c r="A1863" s="47"/>
      <c r="B1863" s="44"/>
      <c r="F1863" s="48"/>
      <c r="G1863" s="48"/>
    </row>
    <row r="1864" spans="1:7" ht="12.75" customHeight="1">
      <c r="A1864" s="47"/>
      <c r="B1864" s="44"/>
      <c r="F1864" s="48"/>
      <c r="G1864" s="48"/>
    </row>
    <row r="1865" spans="1:7" ht="12.75" customHeight="1">
      <c r="A1865" s="47"/>
      <c r="B1865" s="44"/>
      <c r="F1865" s="48"/>
      <c r="G1865" s="48"/>
    </row>
    <row r="1866" spans="1:7" ht="12.75" customHeight="1">
      <c r="A1866" s="47"/>
      <c r="B1866" s="44"/>
      <c r="F1866" s="48"/>
      <c r="G1866" s="48"/>
    </row>
    <row r="1867" spans="1:7" ht="12.75" customHeight="1">
      <c r="A1867" s="47"/>
      <c r="B1867" s="44"/>
      <c r="F1867" s="48"/>
      <c r="G1867" s="48"/>
    </row>
    <row r="1868" spans="1:7" ht="12.75" customHeight="1">
      <c r="A1868" s="47"/>
      <c r="B1868" s="44"/>
      <c r="F1868" s="48"/>
      <c r="G1868" s="48"/>
    </row>
    <row r="1869" spans="1:7" ht="12.75" customHeight="1">
      <c r="A1869" s="47"/>
      <c r="B1869" s="44"/>
      <c r="F1869" s="48"/>
      <c r="G1869" s="48"/>
    </row>
    <row r="1870" spans="1:7" ht="12.75" customHeight="1">
      <c r="A1870" s="47"/>
      <c r="B1870" s="44"/>
      <c r="F1870" s="48"/>
      <c r="G1870" s="48"/>
    </row>
    <row r="1871" spans="1:7" ht="12.75" customHeight="1">
      <c r="A1871" s="47"/>
      <c r="B1871" s="44"/>
      <c r="F1871" s="48"/>
      <c r="G1871" s="48"/>
    </row>
    <row r="1872" spans="1:7" ht="12.75" customHeight="1">
      <c r="A1872" s="47"/>
      <c r="B1872" s="44"/>
      <c r="F1872" s="48"/>
      <c r="G1872" s="48"/>
    </row>
    <row r="1873" spans="1:7" ht="12.75" customHeight="1">
      <c r="A1873" s="47"/>
      <c r="B1873" s="44"/>
      <c r="F1873" s="48"/>
      <c r="G1873" s="48"/>
    </row>
    <row r="1874" spans="1:7" ht="12.75" customHeight="1">
      <c r="A1874" s="47"/>
      <c r="B1874" s="44"/>
      <c r="F1874" s="48"/>
      <c r="G1874" s="48"/>
    </row>
    <row r="1875" spans="1:7" ht="12.75" customHeight="1">
      <c r="A1875" s="47"/>
      <c r="B1875" s="44"/>
      <c r="F1875" s="48"/>
      <c r="G1875" s="48"/>
    </row>
    <row r="1876" spans="1:7" ht="12.75" customHeight="1">
      <c r="A1876" s="47"/>
      <c r="B1876" s="44"/>
      <c r="F1876" s="48"/>
      <c r="G1876" s="48"/>
    </row>
    <row r="1877" spans="1:7" ht="12.75" customHeight="1">
      <c r="A1877" s="47"/>
      <c r="B1877" s="44"/>
      <c r="F1877" s="48"/>
      <c r="G1877" s="48"/>
    </row>
    <row r="1878" spans="1:7" ht="12.75" customHeight="1">
      <c r="A1878" s="47"/>
      <c r="B1878" s="44"/>
      <c r="F1878" s="48"/>
      <c r="G1878" s="48"/>
    </row>
    <row r="1879" spans="1:7" ht="12.75" customHeight="1">
      <c r="A1879" s="47"/>
      <c r="B1879" s="44"/>
      <c r="F1879" s="48"/>
      <c r="G1879" s="48"/>
    </row>
    <row r="1880" spans="1:7" ht="12.75" customHeight="1">
      <c r="A1880" s="47"/>
      <c r="B1880" s="44"/>
      <c r="F1880" s="48"/>
      <c r="G1880" s="48"/>
    </row>
    <row r="1881" spans="1:7" ht="12.75" customHeight="1">
      <c r="A1881" s="47"/>
      <c r="B1881" s="44"/>
      <c r="F1881" s="48"/>
      <c r="G1881" s="48"/>
    </row>
    <row r="1882" spans="1:7" ht="12.75" customHeight="1">
      <c r="A1882" s="47"/>
      <c r="B1882" s="44"/>
      <c r="F1882" s="48"/>
      <c r="G1882" s="48"/>
    </row>
    <row r="1883" spans="1:7" ht="12.75" customHeight="1">
      <c r="A1883" s="47"/>
      <c r="B1883" s="44"/>
      <c r="F1883" s="48"/>
      <c r="G1883" s="48"/>
    </row>
    <row r="1884" spans="1:7" ht="12.75" customHeight="1">
      <c r="A1884" s="47"/>
      <c r="B1884" s="44"/>
      <c r="F1884" s="48"/>
      <c r="G1884" s="48"/>
    </row>
    <row r="1885" spans="1:7" ht="12.75" customHeight="1">
      <c r="A1885" s="47"/>
      <c r="B1885" s="44"/>
      <c r="F1885" s="48"/>
      <c r="G1885" s="48"/>
    </row>
    <row r="1886" spans="1:7" ht="12.75" customHeight="1">
      <c r="A1886" s="47"/>
      <c r="B1886" s="44"/>
      <c r="F1886" s="48"/>
      <c r="G1886" s="48"/>
    </row>
    <row r="1887" spans="1:7" ht="12.75" customHeight="1">
      <c r="A1887" s="47"/>
      <c r="B1887" s="44"/>
      <c r="F1887" s="48"/>
      <c r="G1887" s="48"/>
    </row>
    <row r="1888" spans="1:7" ht="12.75" customHeight="1">
      <c r="A1888" s="47"/>
      <c r="B1888" s="44"/>
      <c r="F1888" s="48"/>
      <c r="G1888" s="48"/>
    </row>
    <row r="1889" spans="1:7" ht="12.75" customHeight="1">
      <c r="A1889" s="47"/>
      <c r="B1889" s="44"/>
      <c r="F1889" s="48"/>
      <c r="G1889" s="48"/>
    </row>
    <row r="1890" spans="1:7" ht="12.75" customHeight="1">
      <c r="A1890" s="47"/>
      <c r="B1890" s="44"/>
      <c r="F1890" s="48"/>
      <c r="G1890" s="48"/>
    </row>
    <row r="1891" spans="1:7" ht="12.75" customHeight="1">
      <c r="A1891" s="47"/>
      <c r="B1891" s="44"/>
      <c r="F1891" s="48"/>
      <c r="G1891" s="48"/>
    </row>
    <row r="1892" spans="1:7" ht="12.75" customHeight="1">
      <c r="A1892" s="47"/>
      <c r="B1892" s="44"/>
      <c r="F1892" s="48"/>
      <c r="G1892" s="48"/>
    </row>
    <row r="1893" spans="1:7" ht="12.75" customHeight="1">
      <c r="A1893" s="47"/>
      <c r="B1893" s="44"/>
      <c r="F1893" s="48"/>
      <c r="G1893" s="48"/>
    </row>
    <row r="1894" spans="1:7" ht="12.75" customHeight="1">
      <c r="A1894" s="47"/>
      <c r="B1894" s="44"/>
      <c r="F1894" s="48"/>
      <c r="G1894" s="48"/>
    </row>
    <row r="1895" spans="1:7" ht="12.75" customHeight="1">
      <c r="A1895" s="47"/>
      <c r="B1895" s="44"/>
      <c r="F1895" s="48"/>
      <c r="G1895" s="48"/>
    </row>
    <row r="1896" spans="1:7" ht="12.75" customHeight="1">
      <c r="A1896" s="47"/>
      <c r="B1896" s="44"/>
      <c r="F1896" s="48"/>
      <c r="G1896" s="48"/>
    </row>
    <row r="1897" spans="1:7" ht="12.75" customHeight="1">
      <c r="A1897" s="47"/>
      <c r="B1897" s="44"/>
      <c r="F1897" s="48"/>
      <c r="G1897" s="48"/>
    </row>
    <row r="1898" spans="1:7" ht="12.75" customHeight="1">
      <c r="A1898" s="47"/>
      <c r="B1898" s="44"/>
      <c r="F1898" s="48"/>
      <c r="G1898" s="48"/>
    </row>
    <row r="1899" spans="1:7" ht="12.75" customHeight="1">
      <c r="A1899" s="47"/>
      <c r="B1899" s="44"/>
      <c r="F1899" s="48"/>
      <c r="G1899" s="48"/>
    </row>
    <row r="1900" spans="1:7" ht="12.75" customHeight="1">
      <c r="A1900" s="47"/>
      <c r="B1900" s="44"/>
      <c r="F1900" s="48"/>
      <c r="G1900" s="48"/>
    </row>
    <row r="1901" spans="1:7" ht="12.75" customHeight="1">
      <c r="A1901" s="47"/>
      <c r="B1901" s="44"/>
      <c r="F1901" s="48"/>
      <c r="G1901" s="48"/>
    </row>
    <row r="1902" spans="1:7" ht="12.75" customHeight="1">
      <c r="A1902" s="47"/>
      <c r="B1902" s="44"/>
      <c r="F1902" s="48"/>
      <c r="G1902" s="48"/>
    </row>
    <row r="1903" spans="1:7" ht="12.75" customHeight="1">
      <c r="A1903" s="47"/>
      <c r="B1903" s="44"/>
      <c r="F1903" s="48"/>
      <c r="G1903" s="48"/>
    </row>
    <row r="1904" spans="1:7" ht="12.75" customHeight="1">
      <c r="A1904" s="47"/>
      <c r="B1904" s="44"/>
      <c r="F1904" s="48"/>
      <c r="G1904" s="48"/>
    </row>
    <row r="1905" spans="1:7" ht="12.75" customHeight="1">
      <c r="A1905" s="47"/>
      <c r="B1905" s="44"/>
      <c r="F1905" s="48"/>
      <c r="G1905" s="48"/>
    </row>
    <row r="1906" spans="1:7" ht="12.75" customHeight="1">
      <c r="A1906" s="47"/>
      <c r="B1906" s="44"/>
      <c r="F1906" s="48"/>
      <c r="G1906" s="48"/>
    </row>
    <row r="1907" spans="1:7" ht="12.75" customHeight="1">
      <c r="A1907" s="47"/>
      <c r="B1907" s="44"/>
      <c r="F1907" s="48"/>
      <c r="G1907" s="48"/>
    </row>
    <row r="1908" spans="1:7" ht="12.75" customHeight="1">
      <c r="A1908" s="47"/>
      <c r="B1908" s="44"/>
      <c r="F1908" s="48"/>
      <c r="G1908" s="48"/>
    </row>
    <row r="1909" spans="1:7" ht="12.75" customHeight="1">
      <c r="A1909" s="47"/>
      <c r="B1909" s="44"/>
      <c r="F1909" s="48"/>
      <c r="G1909" s="48"/>
    </row>
    <row r="1910" spans="1:7" ht="12.75" customHeight="1">
      <c r="A1910" s="47"/>
      <c r="B1910" s="44"/>
      <c r="F1910" s="48"/>
      <c r="G1910" s="48"/>
    </row>
    <row r="1911" spans="1:7" ht="12.75" customHeight="1">
      <c r="A1911" s="47"/>
      <c r="B1911" s="44"/>
      <c r="F1911" s="48"/>
      <c r="G1911" s="48"/>
    </row>
    <row r="1912" spans="1:7" ht="12.75" customHeight="1">
      <c r="A1912" s="47"/>
      <c r="B1912" s="44"/>
      <c r="F1912" s="48"/>
      <c r="G1912" s="48"/>
    </row>
    <row r="1913" spans="1:7" ht="12.75" customHeight="1">
      <c r="A1913" s="47"/>
      <c r="B1913" s="44"/>
      <c r="F1913" s="48"/>
      <c r="G1913" s="48"/>
    </row>
    <row r="1914" spans="1:7" ht="12.75" customHeight="1">
      <c r="A1914" s="47"/>
      <c r="B1914" s="44"/>
      <c r="F1914" s="48"/>
      <c r="G1914" s="48"/>
    </row>
    <row r="1915" spans="1:7" ht="12.75" customHeight="1">
      <c r="A1915" s="47"/>
      <c r="B1915" s="44"/>
      <c r="F1915" s="48"/>
      <c r="G1915" s="48"/>
    </row>
    <row r="1916" spans="1:7" ht="12.75" customHeight="1">
      <c r="A1916" s="47"/>
      <c r="B1916" s="44"/>
      <c r="F1916" s="48"/>
      <c r="G1916" s="48"/>
    </row>
    <row r="1917" spans="1:7" ht="12.75" customHeight="1">
      <c r="A1917" s="47"/>
      <c r="B1917" s="44"/>
      <c r="F1917" s="48"/>
      <c r="G1917" s="48"/>
    </row>
    <row r="1918" spans="1:7" ht="12.75" customHeight="1">
      <c r="A1918" s="47"/>
      <c r="B1918" s="44"/>
      <c r="F1918" s="48"/>
      <c r="G1918" s="48"/>
    </row>
    <row r="1919" spans="1:7" ht="12.75" customHeight="1">
      <c r="A1919" s="47"/>
      <c r="B1919" s="44"/>
      <c r="F1919" s="48"/>
      <c r="G1919" s="48"/>
    </row>
    <row r="1920" spans="1:7" ht="12.75" customHeight="1">
      <c r="A1920" s="47"/>
      <c r="B1920" s="44"/>
      <c r="F1920" s="48"/>
      <c r="G1920" s="48"/>
    </row>
    <row r="1921" spans="1:7" ht="12.75" customHeight="1">
      <c r="A1921" s="47"/>
      <c r="B1921" s="44"/>
      <c r="F1921" s="48"/>
      <c r="G1921" s="48"/>
    </row>
    <row r="1922" spans="1:7" ht="12.75" customHeight="1">
      <c r="A1922" s="47"/>
      <c r="B1922" s="44"/>
      <c r="F1922" s="48"/>
      <c r="G1922" s="48"/>
    </row>
    <row r="1923" spans="1:7" ht="12.75" customHeight="1">
      <c r="A1923" s="47"/>
      <c r="B1923" s="44"/>
      <c r="F1923" s="48"/>
      <c r="G1923" s="48"/>
    </row>
    <row r="1924" spans="1:7" ht="12.75" customHeight="1">
      <c r="A1924" s="47"/>
      <c r="B1924" s="44"/>
      <c r="F1924" s="48"/>
      <c r="G1924" s="48"/>
    </row>
    <row r="1925" spans="1:7" ht="12.75" customHeight="1">
      <c r="A1925" s="47"/>
      <c r="B1925" s="44"/>
      <c r="F1925" s="48"/>
      <c r="G1925" s="48"/>
    </row>
    <row r="1926" spans="1:7" ht="12.75" customHeight="1">
      <c r="A1926" s="47"/>
      <c r="B1926" s="44"/>
      <c r="F1926" s="48"/>
      <c r="G1926" s="48"/>
    </row>
    <row r="1927" spans="1:7" ht="12.75" customHeight="1">
      <c r="A1927" s="47"/>
      <c r="B1927" s="44"/>
      <c r="F1927" s="48"/>
      <c r="G1927" s="48"/>
    </row>
    <row r="1928" spans="1:7" ht="12.75" customHeight="1">
      <c r="A1928" s="47"/>
      <c r="B1928" s="44"/>
      <c r="F1928" s="48"/>
      <c r="G1928" s="48"/>
    </row>
    <row r="1929" spans="1:7" ht="12.75" customHeight="1">
      <c r="A1929" s="47"/>
      <c r="B1929" s="44"/>
      <c r="F1929" s="48"/>
      <c r="G1929" s="48"/>
    </row>
    <row r="1930" spans="1:7" ht="12.75" customHeight="1">
      <c r="A1930" s="47"/>
      <c r="B1930" s="44"/>
      <c r="F1930" s="48"/>
      <c r="G1930" s="48"/>
    </row>
    <row r="1931" spans="1:7" ht="12.75" customHeight="1">
      <c r="A1931" s="47"/>
      <c r="B1931" s="44"/>
      <c r="F1931" s="48"/>
      <c r="G1931" s="48"/>
    </row>
    <row r="1932" spans="1:7" ht="12.75" customHeight="1">
      <c r="A1932" s="47"/>
      <c r="B1932" s="44"/>
      <c r="F1932" s="48"/>
      <c r="G1932" s="48"/>
    </row>
    <row r="1933" spans="1:7" ht="12.75" customHeight="1">
      <c r="A1933" s="47"/>
      <c r="B1933" s="44"/>
      <c r="F1933" s="48"/>
      <c r="G1933" s="48"/>
    </row>
    <row r="1934" spans="1:7" ht="12.75" customHeight="1">
      <c r="A1934" s="47"/>
      <c r="B1934" s="44"/>
      <c r="F1934" s="48"/>
      <c r="G1934" s="48"/>
    </row>
    <row r="1935" spans="1:7" ht="12.75" customHeight="1">
      <c r="A1935" s="47"/>
      <c r="B1935" s="44"/>
      <c r="F1935" s="48"/>
      <c r="G1935" s="48"/>
    </row>
    <row r="1936" spans="1:7" ht="12.75" customHeight="1">
      <c r="A1936" s="47"/>
      <c r="B1936" s="44"/>
      <c r="F1936" s="48"/>
      <c r="G1936" s="48"/>
    </row>
    <row r="1937" spans="1:7" ht="12.75" customHeight="1">
      <c r="A1937" s="47"/>
      <c r="B1937" s="44"/>
      <c r="F1937" s="48"/>
      <c r="G1937" s="48"/>
    </row>
    <row r="1938" spans="1:7" ht="12.75" customHeight="1">
      <c r="A1938" s="47"/>
      <c r="B1938" s="44"/>
      <c r="F1938" s="48"/>
      <c r="G1938" s="48"/>
    </row>
    <row r="1939" spans="1:7" ht="12.75" customHeight="1">
      <c r="A1939" s="47"/>
      <c r="B1939" s="44"/>
      <c r="F1939" s="48"/>
      <c r="G1939" s="48"/>
    </row>
    <row r="1940" spans="1:7" ht="12.75" customHeight="1">
      <c r="A1940" s="47"/>
      <c r="B1940" s="44"/>
      <c r="F1940" s="48"/>
      <c r="G1940" s="48"/>
    </row>
    <row r="1941" spans="1:7" ht="12.75" customHeight="1">
      <c r="A1941" s="47"/>
      <c r="B1941" s="44"/>
      <c r="F1941" s="48"/>
      <c r="G1941" s="48"/>
    </row>
    <row r="1942" spans="1:7" ht="12.75" customHeight="1">
      <c r="A1942" s="47"/>
      <c r="B1942" s="44"/>
      <c r="F1942" s="48"/>
      <c r="G1942" s="48"/>
    </row>
    <row r="1943" spans="1:7" ht="12.75" customHeight="1">
      <c r="A1943" s="47"/>
      <c r="B1943" s="44"/>
      <c r="F1943" s="48"/>
      <c r="G1943" s="48"/>
    </row>
    <row r="1944" spans="1:7" ht="12.75" customHeight="1">
      <c r="A1944" s="47"/>
      <c r="B1944" s="44"/>
      <c r="F1944" s="48"/>
      <c r="G1944" s="48"/>
    </row>
    <row r="1945" spans="1:7" ht="12.75" customHeight="1">
      <c r="A1945" s="47"/>
      <c r="B1945" s="44"/>
      <c r="F1945" s="48"/>
      <c r="G1945" s="48"/>
    </row>
    <row r="1946" spans="1:7" ht="12.75" customHeight="1">
      <c r="A1946" s="47"/>
      <c r="B1946" s="44"/>
      <c r="F1946" s="48"/>
      <c r="G1946" s="48"/>
    </row>
    <row r="1947" spans="1:7" ht="12.75" customHeight="1">
      <c r="A1947" s="47"/>
      <c r="B1947" s="44"/>
      <c r="F1947" s="48"/>
      <c r="G1947" s="48"/>
    </row>
    <row r="1948" spans="1:7" ht="12.75" customHeight="1">
      <c r="A1948" s="47"/>
      <c r="B1948" s="44"/>
      <c r="F1948" s="48"/>
      <c r="G1948" s="48"/>
    </row>
    <row r="1949" spans="1:7" ht="12.75" customHeight="1">
      <c r="A1949" s="47"/>
      <c r="B1949" s="44"/>
      <c r="F1949" s="48"/>
      <c r="G1949" s="48"/>
    </row>
    <row r="1950" spans="1:7" ht="12.75" customHeight="1">
      <c r="A1950" s="47"/>
      <c r="B1950" s="44"/>
      <c r="F1950" s="48"/>
      <c r="G1950" s="48"/>
    </row>
    <row r="1951" spans="1:7" ht="12.75" customHeight="1">
      <c r="A1951" s="47"/>
      <c r="B1951" s="44"/>
      <c r="F1951" s="48"/>
      <c r="G1951" s="48"/>
    </row>
    <row r="1952" spans="1:7" ht="12.75" customHeight="1">
      <c r="A1952" s="47"/>
      <c r="B1952" s="44"/>
      <c r="F1952" s="48"/>
      <c r="G1952" s="48"/>
    </row>
    <row r="1953" spans="1:7" ht="12.75" customHeight="1">
      <c r="A1953" s="47"/>
      <c r="B1953" s="44"/>
      <c r="F1953" s="48"/>
      <c r="G1953" s="48"/>
    </row>
    <row r="1954" spans="1:7" ht="12.75" customHeight="1">
      <c r="A1954" s="47"/>
      <c r="B1954" s="44"/>
      <c r="F1954" s="48"/>
      <c r="G1954" s="48"/>
    </row>
    <row r="1955" spans="1:7" ht="12.75" customHeight="1">
      <c r="A1955" s="47"/>
      <c r="B1955" s="44"/>
      <c r="F1955" s="48"/>
      <c r="G1955" s="48"/>
    </row>
    <row r="1956" spans="1:7" ht="12.75" customHeight="1">
      <c r="A1956" s="47"/>
      <c r="B1956" s="44"/>
      <c r="F1956" s="48"/>
      <c r="G1956" s="48"/>
    </row>
    <row r="1957" spans="1:7" ht="12.75" customHeight="1">
      <c r="A1957" s="47"/>
      <c r="B1957" s="44"/>
      <c r="F1957" s="48"/>
      <c r="G1957" s="48"/>
    </row>
    <row r="1958" spans="1:7" ht="12.75" customHeight="1">
      <c r="A1958" s="47"/>
      <c r="B1958" s="44"/>
      <c r="F1958" s="48"/>
      <c r="G1958" s="48"/>
    </row>
    <row r="1959" spans="1:7" ht="12.75" customHeight="1">
      <c r="A1959" s="47"/>
      <c r="B1959" s="44"/>
      <c r="F1959" s="48"/>
      <c r="G1959" s="48"/>
    </row>
    <row r="1960" spans="1:7" ht="12.75" customHeight="1">
      <c r="A1960" s="47"/>
      <c r="B1960" s="44"/>
      <c r="F1960" s="48"/>
      <c r="G1960" s="48"/>
    </row>
    <row r="1961" spans="1:7" ht="12.75" customHeight="1">
      <c r="A1961" s="47"/>
      <c r="B1961" s="44"/>
      <c r="F1961" s="48"/>
      <c r="G1961" s="48"/>
    </row>
    <row r="1962" spans="1:7" ht="12.75" customHeight="1">
      <c r="A1962" s="47"/>
      <c r="B1962" s="44"/>
      <c r="F1962" s="48"/>
      <c r="G1962" s="48"/>
    </row>
    <row r="1963" spans="1:7" ht="12.75" customHeight="1">
      <c r="A1963" s="47"/>
      <c r="B1963" s="44"/>
      <c r="F1963" s="48"/>
      <c r="G1963" s="48"/>
    </row>
    <row r="1964" spans="1:7" ht="12.75" customHeight="1">
      <c r="A1964" s="47"/>
      <c r="B1964" s="44"/>
      <c r="F1964" s="48"/>
      <c r="G1964" s="48"/>
    </row>
    <row r="1965" spans="1:7" ht="12.75" customHeight="1">
      <c r="A1965" s="47"/>
      <c r="B1965" s="44"/>
      <c r="F1965" s="48"/>
      <c r="G1965" s="48"/>
    </row>
    <row r="1966" spans="1:7" ht="12.75" customHeight="1">
      <c r="A1966" s="47"/>
      <c r="B1966" s="44"/>
      <c r="F1966" s="48"/>
      <c r="G1966" s="48"/>
    </row>
    <row r="1967" spans="1:7" ht="12.75" customHeight="1">
      <c r="A1967" s="47"/>
      <c r="B1967" s="44"/>
      <c r="F1967" s="48"/>
      <c r="G1967" s="48"/>
    </row>
    <row r="1968" spans="1:7" ht="12.75" customHeight="1">
      <c r="A1968" s="47"/>
      <c r="B1968" s="44"/>
      <c r="F1968" s="48"/>
      <c r="G1968" s="48"/>
    </row>
    <row r="1969" spans="1:7" ht="12.75" customHeight="1">
      <c r="A1969" s="47"/>
      <c r="B1969" s="44"/>
      <c r="F1969" s="48"/>
      <c r="G1969" s="48"/>
    </row>
    <row r="1970" spans="1:7" ht="12.75" customHeight="1">
      <c r="A1970" s="47"/>
      <c r="B1970" s="44"/>
      <c r="F1970" s="48"/>
      <c r="G1970" s="48"/>
    </row>
    <row r="1971" spans="1:7" ht="12.75" customHeight="1">
      <c r="A1971" s="47"/>
      <c r="B1971" s="44"/>
      <c r="F1971" s="48"/>
      <c r="G1971" s="48"/>
    </row>
    <row r="1972" spans="1:7" ht="12.75" customHeight="1">
      <c r="A1972" s="47"/>
      <c r="B1972" s="44"/>
      <c r="F1972" s="48"/>
      <c r="G1972" s="48"/>
    </row>
    <row r="1973" spans="1:7" ht="12.75" customHeight="1">
      <c r="A1973" s="47"/>
      <c r="B1973" s="44"/>
      <c r="F1973" s="48"/>
      <c r="G1973" s="48"/>
    </row>
    <row r="1974" spans="1:7" ht="12.75" customHeight="1">
      <c r="A1974" s="47"/>
      <c r="B1974" s="44"/>
      <c r="F1974" s="48"/>
      <c r="G1974" s="48"/>
    </row>
    <row r="1975" spans="1:7" ht="12.75" customHeight="1">
      <c r="A1975" s="47"/>
      <c r="B1975" s="44"/>
      <c r="F1975" s="48"/>
      <c r="G1975" s="48"/>
    </row>
    <row r="1976" spans="1:7" ht="12.75" customHeight="1">
      <c r="A1976" s="47"/>
      <c r="B1976" s="44"/>
      <c r="F1976" s="48"/>
      <c r="G1976" s="48"/>
    </row>
    <row r="1977" spans="1:7" ht="12.75" customHeight="1">
      <c r="A1977" s="47"/>
      <c r="B1977" s="44"/>
      <c r="F1977" s="48"/>
      <c r="G1977" s="48"/>
    </row>
    <row r="1978" spans="1:7" ht="12.75" customHeight="1">
      <c r="A1978" s="47"/>
      <c r="B1978" s="44"/>
      <c r="F1978" s="48"/>
      <c r="G1978" s="48"/>
    </row>
    <row r="1979" spans="1:7" ht="12.75" customHeight="1">
      <c r="A1979" s="47"/>
      <c r="B1979" s="44"/>
      <c r="F1979" s="48"/>
      <c r="G1979" s="48"/>
    </row>
    <row r="1980" spans="1:7" ht="12.75" customHeight="1">
      <c r="A1980" s="47"/>
      <c r="B1980" s="44"/>
      <c r="F1980" s="48"/>
      <c r="G1980" s="48"/>
    </row>
    <row r="1981" spans="1:7" ht="12.75" customHeight="1">
      <c r="A1981" s="47"/>
      <c r="B1981" s="44"/>
      <c r="F1981" s="48"/>
      <c r="G1981" s="48"/>
    </row>
    <row r="1982" spans="1:7" ht="12.75" customHeight="1">
      <c r="A1982" s="47"/>
      <c r="B1982" s="44"/>
      <c r="F1982" s="48"/>
      <c r="G1982" s="48"/>
    </row>
    <row r="1983" spans="1:7" ht="12.75" customHeight="1">
      <c r="A1983" s="47"/>
      <c r="B1983" s="44"/>
      <c r="F1983" s="48"/>
      <c r="G1983" s="48"/>
    </row>
    <row r="1984" spans="1:7" ht="12.75" customHeight="1">
      <c r="A1984" s="47"/>
      <c r="B1984" s="44"/>
      <c r="F1984" s="48"/>
      <c r="G1984" s="48"/>
    </row>
    <row r="1985" spans="1:7" ht="12.75" customHeight="1">
      <c r="A1985" s="47"/>
      <c r="B1985" s="44"/>
      <c r="F1985" s="48"/>
      <c r="G1985" s="48"/>
    </row>
    <row r="1986" spans="1:7" ht="12.75" customHeight="1">
      <c r="A1986" s="47"/>
      <c r="B1986" s="44"/>
      <c r="F1986" s="48"/>
      <c r="G1986" s="48"/>
    </row>
    <row r="1987" spans="1:7" ht="12.75" customHeight="1">
      <c r="A1987" s="47"/>
      <c r="B1987" s="44"/>
      <c r="F1987" s="48"/>
      <c r="G1987" s="48"/>
    </row>
    <row r="1988" spans="1:7" ht="12.75" customHeight="1">
      <c r="A1988" s="47"/>
      <c r="B1988" s="44"/>
      <c r="F1988" s="48"/>
      <c r="G1988" s="48"/>
    </row>
    <row r="1989" spans="1:7" ht="12.75" customHeight="1">
      <c r="A1989" s="47"/>
      <c r="B1989" s="44"/>
      <c r="F1989" s="48"/>
      <c r="G1989" s="48"/>
    </row>
    <row r="1990" spans="1:7" ht="12.75" customHeight="1">
      <c r="A1990" s="47"/>
      <c r="B1990" s="44"/>
      <c r="F1990" s="48"/>
      <c r="G1990" s="48"/>
    </row>
    <row r="1991" spans="1:7" ht="12.75" customHeight="1">
      <c r="A1991" s="47"/>
      <c r="B1991" s="44"/>
      <c r="F1991" s="48"/>
      <c r="G1991" s="48"/>
    </row>
    <row r="1992" spans="1:7" ht="12.75" customHeight="1">
      <c r="A1992" s="47"/>
      <c r="B1992" s="44"/>
      <c r="F1992" s="48"/>
      <c r="G1992" s="48"/>
    </row>
    <row r="1993" spans="1:7" ht="12.75" customHeight="1">
      <c r="A1993" s="47"/>
      <c r="B1993" s="44"/>
      <c r="F1993" s="48"/>
      <c r="G1993" s="48"/>
    </row>
    <row r="1994" spans="1:7" ht="12.75" customHeight="1">
      <c r="A1994" s="47"/>
      <c r="B1994" s="44"/>
      <c r="F1994" s="48"/>
      <c r="G1994" s="48"/>
    </row>
    <row r="1995" spans="1:7" ht="12.75" customHeight="1">
      <c r="A1995" s="47"/>
      <c r="B1995" s="44"/>
      <c r="F1995" s="48"/>
      <c r="G1995" s="48"/>
    </row>
    <row r="1996" spans="1:7" ht="12.75" customHeight="1">
      <c r="A1996" s="47"/>
      <c r="B1996" s="44"/>
      <c r="F1996" s="48"/>
      <c r="G1996" s="48"/>
    </row>
    <row r="1997" spans="1:7" ht="12.75" customHeight="1">
      <c r="A1997" s="47"/>
      <c r="B1997" s="44"/>
      <c r="F1997" s="48"/>
      <c r="G1997" s="48"/>
    </row>
    <row r="1998" spans="1:7" ht="12.75" customHeight="1">
      <c r="A1998" s="47"/>
      <c r="B1998" s="44"/>
      <c r="F1998" s="48"/>
      <c r="G1998" s="48"/>
    </row>
    <row r="1999" spans="1:7" ht="12.75" customHeight="1">
      <c r="A1999" s="47"/>
      <c r="B1999" s="44"/>
      <c r="F1999" s="48"/>
      <c r="G1999" s="48"/>
    </row>
    <row r="2000" spans="1:7" ht="12.75" customHeight="1">
      <c r="A2000" s="47"/>
      <c r="B2000" s="44"/>
      <c r="F2000" s="48"/>
      <c r="G2000" s="48"/>
    </row>
  </sheetData>
  <printOptions gridLines="1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G2000"/>
  <sheetViews>
    <sheetView showOutlineSymbols="0" topLeftCell="A187" workbookViewId="0">
      <selection sqref="A1:E1"/>
    </sheetView>
  </sheetViews>
  <sheetFormatPr defaultColWidth="9.140625" defaultRowHeight="12.75" customHeight="1"/>
  <cols>
    <col min="1" max="1" width="3.5703125" style="16" customWidth="1"/>
    <col min="2" max="2" width="43.28515625" style="16" customWidth="1"/>
    <col min="3" max="3" width="4.85546875" style="16" customWidth="1"/>
    <col min="4" max="4" width="8.42578125" style="16" customWidth="1"/>
    <col min="5" max="5" width="8.7109375" style="16" customWidth="1"/>
    <col min="6" max="6" width="8" style="16" customWidth="1"/>
    <col min="7" max="7" width="7.85546875" style="16" customWidth="1"/>
    <col min="8" max="16384" width="9.140625" style="16"/>
  </cols>
  <sheetData>
    <row r="1" spans="1:7" ht="28.5" customHeight="1">
      <c r="A1" s="19" t="s">
        <v>12</v>
      </c>
      <c r="B1" s="19" t="s">
        <v>44</v>
      </c>
      <c r="C1" s="19" t="s">
        <v>45</v>
      </c>
      <c r="D1" s="19" t="s">
        <v>46</v>
      </c>
      <c r="E1" s="19" t="s">
        <v>47</v>
      </c>
      <c r="F1" s="19" t="s">
        <v>48</v>
      </c>
      <c r="G1" s="19" t="s">
        <v>49</v>
      </c>
    </row>
    <row r="2" spans="1:7" ht="18" customHeight="1">
      <c r="A2" s="33"/>
      <c r="B2" s="34" t="s">
        <v>80</v>
      </c>
      <c r="C2" s="17"/>
      <c r="D2" s="17"/>
      <c r="E2" s="17"/>
      <c r="F2" s="35"/>
      <c r="G2" s="35"/>
    </row>
    <row r="3" spans="1:7" ht="12.75" customHeight="1">
      <c r="A3" s="33" t="s">
        <v>18</v>
      </c>
      <c r="B3" s="36" t="s">
        <v>276</v>
      </c>
      <c r="C3" s="17"/>
      <c r="D3" s="17"/>
      <c r="E3" s="17"/>
      <c r="F3" s="35"/>
      <c r="G3" s="35"/>
    </row>
    <row r="4" spans="1:7" ht="30.75" customHeight="1">
      <c r="A4" s="33"/>
      <c r="B4" s="37" t="s">
        <v>277</v>
      </c>
      <c r="C4" s="17"/>
      <c r="D4" s="17"/>
      <c r="E4" s="17"/>
      <c r="F4" s="35"/>
      <c r="G4" s="35"/>
    </row>
    <row r="5" spans="1:7" ht="12.75" customHeight="1">
      <c r="A5" s="33"/>
      <c r="B5" s="37" t="s">
        <v>278</v>
      </c>
      <c r="C5" s="17"/>
      <c r="D5" s="17"/>
      <c r="E5" s="17"/>
      <c r="F5" s="35"/>
      <c r="G5" s="35"/>
    </row>
    <row r="6" spans="1:7" ht="12.75" customHeight="1">
      <c r="A6" s="33"/>
      <c r="B6" s="38">
        <v>30</v>
      </c>
      <c r="C6" s="17" t="s">
        <v>69</v>
      </c>
      <c r="D6" s="21">
        <v>0</v>
      </c>
      <c r="E6" s="17"/>
      <c r="F6" s="35">
        <f>B6*D6</f>
        <v>0</v>
      </c>
      <c r="G6" s="35"/>
    </row>
    <row r="7" spans="1:7" ht="12.75" customHeight="1">
      <c r="A7" s="33"/>
      <c r="B7" s="37"/>
      <c r="C7" s="17"/>
      <c r="D7" s="17"/>
      <c r="E7" s="21">
        <v>0</v>
      </c>
      <c r="F7" s="35"/>
      <c r="G7" s="35">
        <f>B6*E7</f>
        <v>0</v>
      </c>
    </row>
    <row r="8" spans="1:7" ht="12.75" customHeight="1">
      <c r="A8" s="33"/>
      <c r="B8" s="37"/>
      <c r="C8" s="17"/>
      <c r="D8" s="17"/>
      <c r="E8" s="17"/>
      <c r="F8" s="35"/>
      <c r="G8" s="35"/>
    </row>
    <row r="9" spans="1:7" ht="12.75" customHeight="1">
      <c r="A9" s="33" t="s">
        <v>20</v>
      </c>
      <c r="B9" s="36" t="s">
        <v>279</v>
      </c>
      <c r="C9" s="17"/>
      <c r="D9" s="17"/>
      <c r="E9" s="17"/>
      <c r="F9" s="35"/>
      <c r="G9" s="35"/>
    </row>
    <row r="10" spans="1:7" ht="28.5" customHeight="1">
      <c r="A10" s="33"/>
      <c r="B10" s="37" t="s">
        <v>82</v>
      </c>
      <c r="C10" s="17"/>
      <c r="D10" s="17"/>
      <c r="E10" s="17"/>
      <c r="F10" s="35"/>
      <c r="G10" s="35"/>
    </row>
    <row r="11" spans="1:7" ht="12.75" customHeight="1">
      <c r="A11" s="33"/>
      <c r="B11" s="37" t="s">
        <v>280</v>
      </c>
      <c r="C11" s="17"/>
      <c r="D11" s="17"/>
      <c r="E11" s="17"/>
      <c r="F11" s="35"/>
      <c r="G11" s="35"/>
    </row>
    <row r="12" spans="1:7" ht="12.75" customHeight="1">
      <c r="A12" s="33"/>
      <c r="B12" s="38">
        <v>20</v>
      </c>
      <c r="C12" s="17" t="s">
        <v>69</v>
      </c>
      <c r="D12" s="21">
        <v>0</v>
      </c>
      <c r="E12" s="17"/>
      <c r="F12" s="35">
        <f>B12*D12</f>
        <v>0</v>
      </c>
      <c r="G12" s="35"/>
    </row>
    <row r="13" spans="1:7" ht="12.75" customHeight="1">
      <c r="A13" s="33"/>
      <c r="B13" s="37"/>
      <c r="C13" s="17"/>
      <c r="D13" s="17"/>
      <c r="E13" s="21">
        <v>0</v>
      </c>
      <c r="F13" s="35"/>
      <c r="G13" s="35">
        <f>B12*E13</f>
        <v>0</v>
      </c>
    </row>
    <row r="14" spans="1:7" ht="12.75" customHeight="1">
      <c r="A14" s="33"/>
      <c r="B14" s="37"/>
      <c r="C14" s="17"/>
      <c r="D14" s="17"/>
      <c r="E14" s="17"/>
      <c r="F14" s="35"/>
      <c r="G14" s="35"/>
    </row>
    <row r="15" spans="1:7" ht="12.75" customHeight="1">
      <c r="A15" s="33" t="s">
        <v>22</v>
      </c>
      <c r="B15" s="36" t="s">
        <v>281</v>
      </c>
      <c r="C15" s="17"/>
      <c r="D15" s="17"/>
      <c r="E15" s="17"/>
      <c r="F15" s="35"/>
      <c r="G15" s="35"/>
    </row>
    <row r="16" spans="1:7" ht="27.75" customHeight="1">
      <c r="A16" s="33"/>
      <c r="B16" s="37" t="s">
        <v>82</v>
      </c>
      <c r="C16" s="17"/>
      <c r="D16" s="17"/>
      <c r="E16" s="17"/>
      <c r="F16" s="35"/>
      <c r="G16" s="35"/>
    </row>
    <row r="17" spans="1:7" ht="12.75" customHeight="1">
      <c r="A17" s="33"/>
      <c r="B17" s="37" t="s">
        <v>282</v>
      </c>
      <c r="C17" s="17"/>
      <c r="D17" s="17"/>
      <c r="E17" s="17"/>
      <c r="F17" s="35"/>
      <c r="G17" s="35"/>
    </row>
    <row r="18" spans="1:7" ht="12.75" customHeight="1">
      <c r="A18" s="33"/>
      <c r="B18" s="38">
        <v>27</v>
      </c>
      <c r="C18" s="17" t="s">
        <v>69</v>
      </c>
      <c r="D18" s="21">
        <v>0</v>
      </c>
      <c r="E18" s="17"/>
      <c r="F18" s="35">
        <f>B18*D18</f>
        <v>0</v>
      </c>
      <c r="G18" s="35"/>
    </row>
    <row r="19" spans="1:7" ht="12.75" customHeight="1">
      <c r="A19" s="33"/>
      <c r="B19" s="37"/>
      <c r="C19" s="17"/>
      <c r="D19" s="17"/>
      <c r="E19" s="21">
        <v>0</v>
      </c>
      <c r="F19" s="35"/>
      <c r="G19" s="35">
        <f>B18*E19</f>
        <v>0</v>
      </c>
    </row>
    <row r="20" spans="1:7" ht="12.75" customHeight="1">
      <c r="A20" s="33"/>
      <c r="B20" s="37"/>
      <c r="C20" s="17"/>
      <c r="D20" s="17"/>
      <c r="E20" s="17"/>
      <c r="F20" s="35"/>
      <c r="G20" s="35"/>
    </row>
    <row r="21" spans="1:7" ht="12.75" customHeight="1">
      <c r="A21" s="39"/>
      <c r="B21" s="40" t="s">
        <v>88</v>
      </c>
      <c r="C21" s="41"/>
      <c r="D21" s="41"/>
      <c r="E21" s="41"/>
      <c r="F21" s="42">
        <f>SUM(F3:F20)</f>
        <v>0</v>
      </c>
      <c r="G21" s="42">
        <f>SUM(G3:G20)</f>
        <v>0</v>
      </c>
    </row>
    <row r="22" spans="1:7" ht="12.75" customHeight="1">
      <c r="A22" s="33"/>
      <c r="B22" s="37"/>
      <c r="C22" s="17"/>
      <c r="D22" s="17"/>
      <c r="E22" s="17"/>
      <c r="F22" s="35"/>
      <c r="G22" s="35"/>
    </row>
    <row r="23" spans="1:7" ht="24.75" customHeight="1">
      <c r="A23" s="33"/>
      <c r="B23" s="34" t="s">
        <v>256</v>
      </c>
      <c r="C23" s="17"/>
      <c r="D23" s="17"/>
      <c r="E23" s="17"/>
      <c r="F23" s="35"/>
      <c r="G23" s="35"/>
    </row>
    <row r="24" spans="1:7" ht="12.75" customHeight="1">
      <c r="A24" s="33" t="s">
        <v>18</v>
      </c>
      <c r="B24" s="36" t="s">
        <v>283</v>
      </c>
      <c r="C24" s="17"/>
      <c r="D24" s="17"/>
      <c r="E24" s="17"/>
      <c r="F24" s="35"/>
      <c r="G24" s="35"/>
    </row>
    <row r="25" spans="1:7" ht="66" customHeight="1">
      <c r="A25" s="33"/>
      <c r="B25" s="37" t="s">
        <v>284</v>
      </c>
      <c r="C25" s="17"/>
      <c r="D25" s="17"/>
      <c r="E25" s="17"/>
      <c r="F25" s="35"/>
      <c r="G25" s="35"/>
    </row>
    <row r="26" spans="1:7" ht="12.75" customHeight="1">
      <c r="A26" s="33"/>
      <c r="B26" s="37" t="s">
        <v>285</v>
      </c>
      <c r="C26" s="17"/>
      <c r="D26" s="17"/>
      <c r="E26" s="17"/>
      <c r="F26" s="35"/>
      <c r="G26" s="35"/>
    </row>
    <row r="27" spans="1:7" ht="12.75" customHeight="1">
      <c r="A27" s="33"/>
      <c r="B27" s="38">
        <v>30</v>
      </c>
      <c r="C27" s="17" t="s">
        <v>69</v>
      </c>
      <c r="D27" s="21">
        <v>0</v>
      </c>
      <c r="E27" s="17"/>
      <c r="F27" s="35">
        <f>B27*D27</f>
        <v>0</v>
      </c>
      <c r="G27" s="35"/>
    </row>
    <row r="28" spans="1:7" ht="12.75" customHeight="1">
      <c r="A28" s="33"/>
      <c r="B28" s="37"/>
      <c r="C28" s="17"/>
      <c r="D28" s="17"/>
      <c r="E28" s="21">
        <v>0</v>
      </c>
      <c r="F28" s="35"/>
      <c r="G28" s="35">
        <f>B27*E28</f>
        <v>0</v>
      </c>
    </row>
    <row r="29" spans="1:7" ht="12.75" customHeight="1">
      <c r="A29" s="33"/>
      <c r="B29" s="37"/>
      <c r="C29" s="17"/>
      <c r="D29" s="17"/>
      <c r="E29" s="17"/>
      <c r="F29" s="35"/>
      <c r="G29" s="35"/>
    </row>
    <row r="30" spans="1:7" ht="12.75" customHeight="1">
      <c r="A30" s="33" t="s">
        <v>20</v>
      </c>
      <c r="B30" s="36" t="s">
        <v>286</v>
      </c>
      <c r="C30" s="17"/>
      <c r="D30" s="17"/>
      <c r="E30" s="17"/>
      <c r="F30" s="35"/>
      <c r="G30" s="35"/>
    </row>
    <row r="31" spans="1:7" ht="66.75" customHeight="1">
      <c r="A31" s="33"/>
      <c r="B31" s="37" t="s">
        <v>287</v>
      </c>
      <c r="C31" s="17"/>
      <c r="D31" s="17"/>
      <c r="E31" s="17"/>
      <c r="F31" s="35"/>
      <c r="G31" s="35"/>
    </row>
    <row r="32" spans="1:7" ht="12.75" customHeight="1">
      <c r="A32" s="33"/>
      <c r="B32" s="37" t="s">
        <v>288</v>
      </c>
      <c r="C32" s="17"/>
      <c r="D32" s="17"/>
      <c r="E32" s="17"/>
      <c r="F32" s="35"/>
      <c r="G32" s="35"/>
    </row>
    <row r="33" spans="1:7" ht="12.75" customHeight="1">
      <c r="A33" s="33"/>
      <c r="B33" s="38">
        <v>18</v>
      </c>
      <c r="C33" s="17" t="s">
        <v>69</v>
      </c>
      <c r="D33" s="21">
        <v>0</v>
      </c>
      <c r="E33" s="17"/>
      <c r="F33" s="35">
        <f>B33*D33</f>
        <v>0</v>
      </c>
      <c r="G33" s="35"/>
    </row>
    <row r="34" spans="1:7" ht="12.75" customHeight="1">
      <c r="A34" s="33"/>
      <c r="B34" s="37"/>
      <c r="C34" s="17"/>
      <c r="D34" s="17"/>
      <c r="E34" s="21">
        <v>0</v>
      </c>
      <c r="F34" s="35"/>
      <c r="G34" s="35">
        <f>B33*E34</f>
        <v>0</v>
      </c>
    </row>
    <row r="35" spans="1:7" ht="12.75" customHeight="1">
      <c r="A35" s="33"/>
      <c r="B35" s="37"/>
      <c r="C35" s="17"/>
      <c r="D35" s="17"/>
      <c r="E35" s="17"/>
      <c r="F35" s="35"/>
      <c r="G35" s="35"/>
    </row>
    <row r="36" spans="1:7" ht="12.75" customHeight="1">
      <c r="A36" s="33" t="s">
        <v>22</v>
      </c>
      <c r="B36" s="36" t="s">
        <v>289</v>
      </c>
      <c r="C36" s="17"/>
      <c r="D36" s="17"/>
      <c r="E36" s="17"/>
      <c r="F36" s="35"/>
      <c r="G36" s="35"/>
    </row>
    <row r="37" spans="1:7" ht="69" customHeight="1">
      <c r="A37" s="33"/>
      <c r="B37" s="37" t="s">
        <v>290</v>
      </c>
      <c r="C37" s="17"/>
      <c r="D37" s="17"/>
      <c r="E37" s="17"/>
      <c r="F37" s="35"/>
      <c r="G37" s="35"/>
    </row>
    <row r="38" spans="1:7" ht="12.75" customHeight="1">
      <c r="A38" s="33"/>
      <c r="B38" s="37" t="s">
        <v>291</v>
      </c>
      <c r="C38" s="17"/>
      <c r="D38" s="17"/>
      <c r="E38" s="17"/>
      <c r="F38" s="35"/>
      <c r="G38" s="35"/>
    </row>
    <row r="39" spans="1:7" ht="12.75" customHeight="1">
      <c r="A39" s="33"/>
      <c r="B39" s="38">
        <v>27</v>
      </c>
      <c r="C39" s="17" t="s">
        <v>69</v>
      </c>
      <c r="D39" s="21">
        <v>0</v>
      </c>
      <c r="E39" s="17"/>
      <c r="F39" s="35">
        <f>B39*D39</f>
        <v>0</v>
      </c>
      <c r="G39" s="35"/>
    </row>
    <row r="40" spans="1:7" ht="12.75" customHeight="1">
      <c r="A40" s="33"/>
      <c r="B40" s="37"/>
      <c r="C40" s="17"/>
      <c r="D40" s="17"/>
      <c r="E40" s="21">
        <v>0</v>
      </c>
      <c r="F40" s="35"/>
      <c r="G40" s="35">
        <f>B39*E40</f>
        <v>0</v>
      </c>
    </row>
    <row r="41" spans="1:7" ht="12.75" customHeight="1">
      <c r="A41" s="33"/>
      <c r="B41" s="37"/>
      <c r="C41" s="17"/>
      <c r="D41" s="17"/>
      <c r="E41" s="17"/>
      <c r="F41" s="35"/>
      <c r="G41" s="35"/>
    </row>
    <row r="42" spans="1:7" ht="12.75" customHeight="1">
      <c r="A42" s="33" t="s">
        <v>24</v>
      </c>
      <c r="B42" s="36" t="s">
        <v>292</v>
      </c>
      <c r="C42" s="17"/>
      <c r="D42" s="17"/>
      <c r="E42" s="17"/>
      <c r="F42" s="35"/>
      <c r="G42" s="35"/>
    </row>
    <row r="43" spans="1:7" ht="40.5" customHeight="1">
      <c r="A43" s="33"/>
      <c r="B43" s="37" t="s">
        <v>293</v>
      </c>
      <c r="C43" s="17"/>
      <c r="D43" s="17"/>
      <c r="E43" s="17"/>
      <c r="F43" s="35"/>
      <c r="G43" s="35"/>
    </row>
    <row r="44" spans="1:7" ht="12.75" customHeight="1">
      <c r="A44" s="33"/>
      <c r="B44" s="37" t="s">
        <v>294</v>
      </c>
      <c r="C44" s="17"/>
      <c r="D44" s="17"/>
      <c r="E44" s="17"/>
      <c r="F44" s="35"/>
      <c r="G44" s="35"/>
    </row>
    <row r="45" spans="1:7" ht="12.75" customHeight="1">
      <c r="A45" s="33"/>
      <c r="B45" s="38">
        <v>2</v>
      </c>
      <c r="C45" s="17" t="s">
        <v>62</v>
      </c>
      <c r="D45" s="21">
        <v>0</v>
      </c>
      <c r="E45" s="17"/>
      <c r="F45" s="35">
        <f>B45*D45</f>
        <v>0</v>
      </c>
      <c r="G45" s="35"/>
    </row>
    <row r="46" spans="1:7" ht="12.75" customHeight="1">
      <c r="A46" s="33"/>
      <c r="B46" s="37"/>
      <c r="C46" s="17"/>
      <c r="D46" s="17"/>
      <c r="E46" s="21">
        <v>0</v>
      </c>
      <c r="F46" s="35"/>
      <c r="G46" s="35">
        <f>B45*E46</f>
        <v>0</v>
      </c>
    </row>
    <row r="47" spans="1:7" ht="12.75" customHeight="1">
      <c r="A47" s="33"/>
      <c r="B47" s="37"/>
      <c r="C47" s="17"/>
      <c r="D47" s="17"/>
      <c r="E47" s="17"/>
      <c r="F47" s="35"/>
      <c r="G47" s="35"/>
    </row>
    <row r="48" spans="1:7" ht="12.75" customHeight="1">
      <c r="A48" s="33" t="s">
        <v>26</v>
      </c>
      <c r="B48" s="36" t="s">
        <v>295</v>
      </c>
      <c r="C48" s="17"/>
      <c r="D48" s="17"/>
      <c r="E48" s="17"/>
      <c r="F48" s="35"/>
      <c r="G48" s="35"/>
    </row>
    <row r="49" spans="1:7" ht="42" customHeight="1">
      <c r="A49" s="33"/>
      <c r="B49" s="37" t="s">
        <v>293</v>
      </c>
      <c r="C49" s="17"/>
      <c r="D49" s="17"/>
      <c r="E49" s="17"/>
      <c r="F49" s="35"/>
      <c r="G49" s="35"/>
    </row>
    <row r="50" spans="1:7" ht="12.75" customHeight="1">
      <c r="A50" s="33"/>
      <c r="B50" s="37" t="s">
        <v>296</v>
      </c>
      <c r="C50" s="17"/>
      <c r="D50" s="17"/>
      <c r="E50" s="17"/>
      <c r="F50" s="35"/>
      <c r="G50" s="35"/>
    </row>
    <row r="51" spans="1:7" ht="12.75" customHeight="1">
      <c r="A51" s="33"/>
      <c r="B51" s="38">
        <v>1</v>
      </c>
      <c r="C51" s="17" t="s">
        <v>62</v>
      </c>
      <c r="D51" s="21">
        <v>0</v>
      </c>
      <c r="E51" s="17"/>
      <c r="F51" s="35">
        <f>B51*D51</f>
        <v>0</v>
      </c>
      <c r="G51" s="35"/>
    </row>
    <row r="52" spans="1:7" ht="12.75" customHeight="1">
      <c r="A52" s="33"/>
      <c r="B52" s="37"/>
      <c r="C52" s="17"/>
      <c r="D52" s="17"/>
      <c r="E52" s="21">
        <v>0</v>
      </c>
      <c r="F52" s="35"/>
      <c r="G52" s="35">
        <f>B51*E52</f>
        <v>0</v>
      </c>
    </row>
    <row r="53" spans="1:7" ht="12.75" customHeight="1">
      <c r="A53" s="33"/>
      <c r="B53" s="37"/>
      <c r="C53" s="17"/>
      <c r="D53" s="17"/>
      <c r="E53" s="17"/>
      <c r="F53" s="35"/>
      <c r="G53" s="35"/>
    </row>
    <row r="54" spans="1:7" ht="12.75" customHeight="1">
      <c r="A54" s="33" t="s">
        <v>28</v>
      </c>
      <c r="B54" s="36" t="s">
        <v>297</v>
      </c>
      <c r="C54" s="17"/>
      <c r="D54" s="17"/>
      <c r="E54" s="17"/>
      <c r="F54" s="35"/>
      <c r="G54" s="35"/>
    </row>
    <row r="55" spans="1:7" ht="53.25" customHeight="1">
      <c r="A55" s="33"/>
      <c r="B55" s="37" t="s">
        <v>298</v>
      </c>
      <c r="C55" s="17"/>
      <c r="D55" s="17"/>
      <c r="E55" s="17"/>
      <c r="F55" s="35"/>
      <c r="G55" s="35"/>
    </row>
    <row r="56" spans="1:7" ht="12.75" customHeight="1">
      <c r="A56" s="33"/>
      <c r="B56" s="37" t="s">
        <v>299</v>
      </c>
      <c r="C56" s="17"/>
      <c r="D56" s="17"/>
      <c r="E56" s="17"/>
      <c r="F56" s="35"/>
      <c r="G56" s="35"/>
    </row>
    <row r="57" spans="1:7" ht="12.75" customHeight="1">
      <c r="A57" s="33"/>
      <c r="B57" s="38">
        <v>8</v>
      </c>
      <c r="C57" s="17" t="s">
        <v>62</v>
      </c>
      <c r="D57" s="21">
        <v>0</v>
      </c>
      <c r="E57" s="17"/>
      <c r="F57" s="35">
        <f>B57*D57</f>
        <v>0</v>
      </c>
      <c r="G57" s="35"/>
    </row>
    <row r="58" spans="1:7" ht="12.75" customHeight="1">
      <c r="A58" s="33"/>
      <c r="B58" s="37"/>
      <c r="C58" s="17"/>
      <c r="D58" s="17"/>
      <c r="E58" s="21">
        <v>0</v>
      </c>
      <c r="F58" s="35"/>
      <c r="G58" s="35">
        <f>B57*E58</f>
        <v>0</v>
      </c>
    </row>
    <row r="59" spans="1:7" ht="12.75" customHeight="1">
      <c r="A59" s="33"/>
      <c r="B59" s="37"/>
      <c r="C59" s="17"/>
      <c r="D59" s="17"/>
      <c r="E59" s="17"/>
      <c r="F59" s="35"/>
      <c r="G59" s="35"/>
    </row>
    <row r="60" spans="1:7" ht="12.75" customHeight="1">
      <c r="A60" s="33" t="s">
        <v>30</v>
      </c>
      <c r="B60" s="36" t="s">
        <v>300</v>
      </c>
      <c r="C60" s="17"/>
      <c r="D60" s="17"/>
      <c r="E60" s="17"/>
      <c r="F60" s="35"/>
      <c r="G60" s="35"/>
    </row>
    <row r="61" spans="1:7" ht="52.5" customHeight="1">
      <c r="A61" s="33"/>
      <c r="B61" s="37" t="s">
        <v>298</v>
      </c>
      <c r="C61" s="17"/>
      <c r="D61" s="17"/>
      <c r="E61" s="17"/>
      <c r="F61" s="35"/>
      <c r="G61" s="35"/>
    </row>
    <row r="62" spans="1:7" ht="12.75" customHeight="1">
      <c r="A62" s="33"/>
      <c r="B62" s="37" t="s">
        <v>301</v>
      </c>
      <c r="C62" s="17"/>
      <c r="D62" s="17"/>
      <c r="E62" s="17"/>
      <c r="F62" s="35"/>
      <c r="G62" s="35"/>
    </row>
    <row r="63" spans="1:7" ht="12.75" customHeight="1">
      <c r="A63" s="33"/>
      <c r="B63" s="38">
        <v>1</v>
      </c>
      <c r="C63" s="17" t="s">
        <v>62</v>
      </c>
      <c r="D63" s="21">
        <v>0</v>
      </c>
      <c r="E63" s="17"/>
      <c r="F63" s="35">
        <f>B63*D63</f>
        <v>0</v>
      </c>
      <c r="G63" s="35"/>
    </row>
    <row r="64" spans="1:7" ht="12.75" customHeight="1">
      <c r="A64" s="33"/>
      <c r="B64" s="37"/>
      <c r="C64" s="17"/>
      <c r="D64" s="17"/>
      <c r="E64" s="21">
        <v>0</v>
      </c>
      <c r="F64" s="35"/>
      <c r="G64" s="35">
        <f>B63*E64</f>
        <v>0</v>
      </c>
    </row>
    <row r="65" spans="1:7" ht="12.75" customHeight="1">
      <c r="A65" s="33"/>
      <c r="B65" s="37"/>
      <c r="C65" s="17"/>
      <c r="D65" s="17"/>
      <c r="E65" s="17"/>
      <c r="F65" s="35"/>
      <c r="G65" s="35"/>
    </row>
    <row r="66" spans="1:7" ht="12.75" customHeight="1">
      <c r="A66" s="33" t="s">
        <v>32</v>
      </c>
      <c r="B66" s="36" t="s">
        <v>302</v>
      </c>
      <c r="C66" s="17"/>
      <c r="D66" s="17"/>
      <c r="E66" s="17"/>
      <c r="F66" s="35"/>
      <c r="G66" s="35"/>
    </row>
    <row r="67" spans="1:7" ht="51" customHeight="1">
      <c r="A67" s="33"/>
      <c r="B67" s="37" t="s">
        <v>298</v>
      </c>
      <c r="C67" s="17"/>
      <c r="D67" s="17"/>
      <c r="E67" s="17"/>
      <c r="F67" s="35"/>
      <c r="G67" s="35"/>
    </row>
    <row r="68" spans="1:7" ht="12.75" customHeight="1">
      <c r="A68" s="33"/>
      <c r="B68" s="37" t="s">
        <v>303</v>
      </c>
      <c r="C68" s="17"/>
      <c r="D68" s="17"/>
      <c r="E68" s="17"/>
      <c r="F68" s="35"/>
      <c r="G68" s="35"/>
    </row>
    <row r="69" spans="1:7" ht="12.75" customHeight="1">
      <c r="A69" s="33"/>
      <c r="B69" s="38">
        <v>4</v>
      </c>
      <c r="C69" s="17" t="s">
        <v>62</v>
      </c>
      <c r="D69" s="21">
        <v>0</v>
      </c>
      <c r="E69" s="17"/>
      <c r="F69" s="35">
        <f>B69*D69</f>
        <v>0</v>
      </c>
      <c r="G69" s="35"/>
    </row>
    <row r="70" spans="1:7" ht="12.75" customHeight="1">
      <c r="A70" s="33"/>
      <c r="B70" s="37"/>
      <c r="C70" s="17"/>
      <c r="D70" s="17"/>
      <c r="E70" s="21">
        <v>0</v>
      </c>
      <c r="F70" s="35"/>
      <c r="G70" s="35">
        <f>B69*E70</f>
        <v>0</v>
      </c>
    </row>
    <row r="71" spans="1:7" ht="12.75" customHeight="1">
      <c r="A71" s="33"/>
      <c r="B71" s="37"/>
      <c r="C71" s="17"/>
      <c r="D71" s="17"/>
      <c r="E71" s="17"/>
      <c r="F71" s="35"/>
      <c r="G71" s="35"/>
    </row>
    <row r="72" spans="1:7" ht="12.75" customHeight="1">
      <c r="A72" s="33" t="s">
        <v>34</v>
      </c>
      <c r="B72" s="36" t="s">
        <v>304</v>
      </c>
      <c r="C72" s="17"/>
      <c r="D72" s="17"/>
      <c r="E72" s="17"/>
      <c r="F72" s="35"/>
      <c r="G72" s="35"/>
    </row>
    <row r="73" spans="1:7" ht="54.75" customHeight="1">
      <c r="A73" s="33"/>
      <c r="B73" s="37" t="s">
        <v>298</v>
      </c>
      <c r="C73" s="17"/>
      <c r="D73" s="17"/>
      <c r="E73" s="17"/>
      <c r="F73" s="35"/>
      <c r="G73" s="35"/>
    </row>
    <row r="74" spans="1:7" ht="12.75" customHeight="1">
      <c r="A74" s="33"/>
      <c r="B74" s="37" t="s">
        <v>305</v>
      </c>
      <c r="C74" s="17"/>
      <c r="D74" s="17"/>
      <c r="E74" s="17"/>
      <c r="F74" s="35"/>
      <c r="G74" s="35"/>
    </row>
    <row r="75" spans="1:7" ht="12.75" customHeight="1">
      <c r="A75" s="33"/>
      <c r="B75" s="38">
        <v>1</v>
      </c>
      <c r="C75" s="17" t="s">
        <v>62</v>
      </c>
      <c r="D75" s="21">
        <v>0</v>
      </c>
      <c r="E75" s="17"/>
      <c r="F75" s="35">
        <f>B75*D75</f>
        <v>0</v>
      </c>
      <c r="G75" s="35"/>
    </row>
    <row r="76" spans="1:7" ht="12.75" customHeight="1">
      <c r="A76" s="33"/>
      <c r="B76" s="37"/>
      <c r="C76" s="17"/>
      <c r="D76" s="17"/>
      <c r="E76" s="21">
        <v>0</v>
      </c>
      <c r="F76" s="35"/>
      <c r="G76" s="35">
        <f>B75*E76</f>
        <v>0</v>
      </c>
    </row>
    <row r="77" spans="1:7" ht="12.75" customHeight="1">
      <c r="A77" s="33"/>
      <c r="B77" s="37"/>
      <c r="C77" s="17"/>
      <c r="D77" s="17"/>
      <c r="E77" s="17"/>
      <c r="F77" s="35"/>
      <c r="G77" s="35"/>
    </row>
    <row r="78" spans="1:7" ht="12.75" customHeight="1">
      <c r="A78" s="33" t="s">
        <v>36</v>
      </c>
      <c r="B78" s="36" t="s">
        <v>306</v>
      </c>
      <c r="C78" s="17"/>
      <c r="D78" s="17"/>
      <c r="E78" s="17"/>
      <c r="F78" s="35"/>
      <c r="G78" s="35"/>
    </row>
    <row r="79" spans="1:7" ht="57.75" customHeight="1">
      <c r="A79" s="33"/>
      <c r="B79" s="37" t="s">
        <v>307</v>
      </c>
      <c r="C79" s="17"/>
      <c r="D79" s="17"/>
      <c r="E79" s="17"/>
      <c r="F79" s="35"/>
      <c r="G79" s="35"/>
    </row>
    <row r="80" spans="1:7" ht="12.75" customHeight="1">
      <c r="A80" s="33"/>
      <c r="B80" s="37" t="s">
        <v>308</v>
      </c>
      <c r="C80" s="17"/>
      <c r="D80" s="17"/>
      <c r="E80" s="17"/>
      <c r="F80" s="35"/>
      <c r="G80" s="35"/>
    </row>
    <row r="81" spans="1:7" ht="12.75" customHeight="1">
      <c r="A81" s="33"/>
      <c r="B81" s="38">
        <v>5</v>
      </c>
      <c r="C81" s="17" t="s">
        <v>62</v>
      </c>
      <c r="D81" s="21">
        <v>0</v>
      </c>
      <c r="E81" s="17"/>
      <c r="F81" s="35">
        <f>B81*D81</f>
        <v>0</v>
      </c>
      <c r="G81" s="35"/>
    </row>
    <row r="82" spans="1:7" ht="12.75" customHeight="1">
      <c r="A82" s="33"/>
      <c r="B82" s="37"/>
      <c r="C82" s="17"/>
      <c r="D82" s="17"/>
      <c r="E82" s="21">
        <v>0</v>
      </c>
      <c r="F82" s="35"/>
      <c r="G82" s="35">
        <f>B81*E82</f>
        <v>0</v>
      </c>
    </row>
    <row r="83" spans="1:7" ht="12.75" customHeight="1">
      <c r="A83" s="33"/>
      <c r="B83" s="37"/>
      <c r="C83" s="17"/>
      <c r="D83" s="17"/>
      <c r="E83" s="17"/>
      <c r="F83" s="35"/>
      <c r="G83" s="35"/>
    </row>
    <row r="84" spans="1:7" ht="12.75" customHeight="1">
      <c r="A84" s="33" t="s">
        <v>38</v>
      </c>
      <c r="B84" s="36" t="s">
        <v>309</v>
      </c>
      <c r="C84" s="17"/>
      <c r="D84" s="17"/>
      <c r="E84" s="17"/>
      <c r="F84" s="35"/>
      <c r="G84" s="35"/>
    </row>
    <row r="85" spans="1:7" ht="53.25" customHeight="1">
      <c r="A85" s="33"/>
      <c r="B85" s="37" t="s">
        <v>310</v>
      </c>
      <c r="C85" s="17"/>
      <c r="D85" s="17"/>
      <c r="E85" s="17"/>
      <c r="F85" s="35"/>
      <c r="G85" s="35"/>
    </row>
    <row r="86" spans="1:7" ht="12.75" customHeight="1">
      <c r="A86" s="33"/>
      <c r="B86" s="37" t="s">
        <v>311</v>
      </c>
      <c r="C86" s="17"/>
      <c r="D86" s="17"/>
      <c r="E86" s="17"/>
      <c r="F86" s="35"/>
      <c r="G86" s="35"/>
    </row>
    <row r="87" spans="1:7" ht="12.75" customHeight="1">
      <c r="A87" s="33"/>
      <c r="B87" s="38">
        <v>1</v>
      </c>
      <c r="C87" s="17" t="s">
        <v>62</v>
      </c>
      <c r="D87" s="21">
        <v>0</v>
      </c>
      <c r="E87" s="17"/>
      <c r="F87" s="35">
        <f>B87*D87</f>
        <v>0</v>
      </c>
      <c r="G87" s="35"/>
    </row>
    <row r="88" spans="1:7" ht="12.75" customHeight="1">
      <c r="A88" s="33"/>
      <c r="B88" s="37"/>
      <c r="C88" s="17"/>
      <c r="D88" s="17"/>
      <c r="E88" s="21">
        <v>0</v>
      </c>
      <c r="F88" s="35"/>
      <c r="G88" s="35">
        <f>B87*E88</f>
        <v>0</v>
      </c>
    </row>
    <row r="89" spans="1:7" ht="12.75" customHeight="1">
      <c r="A89" s="33"/>
      <c r="B89" s="37"/>
      <c r="C89" s="17"/>
      <c r="D89" s="17"/>
      <c r="E89" s="17"/>
      <c r="F89" s="35"/>
      <c r="G89" s="35"/>
    </row>
    <row r="90" spans="1:7" ht="12.75" customHeight="1">
      <c r="A90" s="33" t="s">
        <v>40</v>
      </c>
      <c r="B90" s="36" t="s">
        <v>312</v>
      </c>
      <c r="C90" s="17"/>
      <c r="D90" s="17"/>
      <c r="E90" s="17"/>
      <c r="F90" s="35"/>
      <c r="G90" s="35"/>
    </row>
    <row r="91" spans="1:7" ht="54" customHeight="1">
      <c r="A91" s="33"/>
      <c r="B91" s="37" t="s">
        <v>310</v>
      </c>
      <c r="C91" s="17"/>
      <c r="D91" s="17"/>
      <c r="E91" s="17"/>
      <c r="F91" s="35"/>
      <c r="G91" s="35"/>
    </row>
    <row r="92" spans="1:7" ht="24.75" customHeight="1">
      <c r="A92" s="33"/>
      <c r="B92" s="37" t="s">
        <v>313</v>
      </c>
      <c r="C92" s="17"/>
      <c r="D92" s="17"/>
      <c r="E92" s="17"/>
      <c r="F92" s="35"/>
      <c r="G92" s="35"/>
    </row>
    <row r="93" spans="1:7" ht="12.75" customHeight="1">
      <c r="A93" s="33"/>
      <c r="B93" s="38">
        <v>2</v>
      </c>
      <c r="C93" s="17" t="s">
        <v>62</v>
      </c>
      <c r="D93" s="21">
        <v>0</v>
      </c>
      <c r="E93" s="17"/>
      <c r="F93" s="35">
        <f>B93*D93</f>
        <v>0</v>
      </c>
      <c r="G93" s="35"/>
    </row>
    <row r="94" spans="1:7" ht="12.75" customHeight="1">
      <c r="A94" s="33"/>
      <c r="B94" s="37"/>
      <c r="C94" s="17"/>
      <c r="D94" s="17"/>
      <c r="E94" s="21">
        <v>0</v>
      </c>
      <c r="F94" s="35"/>
      <c r="G94" s="35">
        <f>B93*E94</f>
        <v>0</v>
      </c>
    </row>
    <row r="95" spans="1:7" ht="12.75" customHeight="1">
      <c r="A95" s="33"/>
      <c r="B95" s="37"/>
      <c r="C95" s="17"/>
      <c r="D95" s="17"/>
      <c r="E95" s="17"/>
      <c r="F95" s="35"/>
      <c r="G95" s="35"/>
    </row>
    <row r="96" spans="1:7" ht="12.75" customHeight="1">
      <c r="A96" s="33" t="s">
        <v>42</v>
      </c>
      <c r="B96" s="36" t="s">
        <v>314</v>
      </c>
      <c r="C96" s="17"/>
      <c r="D96" s="17"/>
      <c r="E96" s="17"/>
      <c r="F96" s="35"/>
      <c r="G96" s="35"/>
    </row>
    <row r="97" spans="1:7" ht="56.25" customHeight="1">
      <c r="A97" s="33"/>
      <c r="B97" s="37" t="s">
        <v>315</v>
      </c>
      <c r="C97" s="17"/>
      <c r="D97" s="17"/>
      <c r="E97" s="17"/>
      <c r="F97" s="35"/>
      <c r="G97" s="35"/>
    </row>
    <row r="98" spans="1:7" ht="12.75" customHeight="1">
      <c r="A98" s="33"/>
      <c r="B98" s="37" t="s">
        <v>316</v>
      </c>
      <c r="C98" s="17"/>
      <c r="D98" s="17"/>
      <c r="E98" s="17"/>
      <c r="F98" s="35"/>
      <c r="G98" s="35"/>
    </row>
    <row r="99" spans="1:7" ht="12.75" customHeight="1">
      <c r="A99" s="33"/>
      <c r="B99" s="38">
        <v>6</v>
      </c>
      <c r="C99" s="17" t="s">
        <v>62</v>
      </c>
      <c r="D99" s="21">
        <v>0</v>
      </c>
      <c r="E99" s="17"/>
      <c r="F99" s="35">
        <f>B99*D99</f>
        <v>0</v>
      </c>
      <c r="G99" s="35"/>
    </row>
    <row r="100" spans="1:7" ht="12.75" customHeight="1">
      <c r="A100" s="33"/>
      <c r="B100" s="37"/>
      <c r="C100" s="17"/>
      <c r="D100" s="17"/>
      <c r="E100" s="21">
        <v>0</v>
      </c>
      <c r="F100" s="35"/>
      <c r="G100" s="35">
        <f>B99*E100</f>
        <v>0</v>
      </c>
    </row>
    <row r="101" spans="1:7" ht="12.75" customHeight="1">
      <c r="A101" s="33"/>
      <c r="B101" s="37"/>
      <c r="C101" s="17"/>
      <c r="D101" s="17"/>
      <c r="E101" s="17"/>
      <c r="F101" s="35"/>
      <c r="G101" s="35"/>
    </row>
    <row r="102" spans="1:7" ht="12.75" customHeight="1">
      <c r="A102" s="33" t="s">
        <v>125</v>
      </c>
      <c r="B102" s="36" t="s">
        <v>317</v>
      </c>
      <c r="C102" s="17"/>
      <c r="D102" s="17"/>
      <c r="E102" s="17"/>
      <c r="F102" s="35"/>
      <c r="G102" s="35"/>
    </row>
    <row r="103" spans="1:7" ht="53.25" customHeight="1">
      <c r="A103" s="33"/>
      <c r="B103" s="37" t="s">
        <v>315</v>
      </c>
      <c r="C103" s="17"/>
      <c r="D103" s="17"/>
      <c r="E103" s="17"/>
      <c r="F103" s="35"/>
      <c r="G103" s="35"/>
    </row>
    <row r="104" spans="1:7" ht="12.75" customHeight="1">
      <c r="A104" s="33"/>
      <c r="B104" s="37" t="s">
        <v>318</v>
      </c>
      <c r="C104" s="17"/>
      <c r="D104" s="17"/>
      <c r="E104" s="17"/>
      <c r="F104" s="35"/>
      <c r="G104" s="35"/>
    </row>
    <row r="105" spans="1:7" ht="12.75" customHeight="1">
      <c r="A105" s="33"/>
      <c r="B105" s="38">
        <v>1</v>
      </c>
      <c r="C105" s="17" t="s">
        <v>62</v>
      </c>
      <c r="D105" s="21">
        <v>0</v>
      </c>
      <c r="E105" s="17"/>
      <c r="F105" s="35">
        <f>B105*D105</f>
        <v>0</v>
      </c>
      <c r="G105" s="35"/>
    </row>
    <row r="106" spans="1:7" ht="12.75" customHeight="1">
      <c r="A106" s="33"/>
      <c r="B106" s="37"/>
      <c r="C106" s="17"/>
      <c r="D106" s="17"/>
      <c r="E106" s="21">
        <v>0</v>
      </c>
      <c r="F106" s="35"/>
      <c r="G106" s="35">
        <f>B105*E106</f>
        <v>0</v>
      </c>
    </row>
    <row r="107" spans="1:7" ht="12.75" customHeight="1">
      <c r="A107" s="33"/>
      <c r="B107" s="37"/>
      <c r="C107" s="17"/>
      <c r="D107" s="17"/>
      <c r="E107" s="17"/>
      <c r="F107" s="35"/>
      <c r="G107" s="35"/>
    </row>
    <row r="108" spans="1:7" ht="12.75" customHeight="1">
      <c r="A108" s="33" t="s">
        <v>129</v>
      </c>
      <c r="B108" s="36" t="s">
        <v>319</v>
      </c>
      <c r="C108" s="17"/>
      <c r="D108" s="17"/>
      <c r="E108" s="17"/>
      <c r="F108" s="35"/>
      <c r="G108" s="35"/>
    </row>
    <row r="109" spans="1:7" ht="56.25" customHeight="1">
      <c r="A109" s="33"/>
      <c r="B109" s="37" t="s">
        <v>315</v>
      </c>
      <c r="C109" s="17"/>
      <c r="D109" s="17"/>
      <c r="E109" s="17"/>
      <c r="F109" s="35"/>
      <c r="G109" s="35"/>
    </row>
    <row r="110" spans="1:7" ht="24.75" customHeight="1">
      <c r="A110" s="33"/>
      <c r="B110" s="37" t="s">
        <v>320</v>
      </c>
      <c r="C110" s="17"/>
      <c r="D110" s="17"/>
      <c r="E110" s="17"/>
      <c r="F110" s="35"/>
      <c r="G110" s="35"/>
    </row>
    <row r="111" spans="1:7" ht="12.75" customHeight="1">
      <c r="A111" s="33"/>
      <c r="B111" s="38">
        <v>1</v>
      </c>
      <c r="C111" s="17" t="s">
        <v>62</v>
      </c>
      <c r="D111" s="21">
        <v>0</v>
      </c>
      <c r="E111" s="17"/>
      <c r="F111" s="35">
        <f>B111*D111</f>
        <v>0</v>
      </c>
      <c r="G111" s="35"/>
    </row>
    <row r="112" spans="1:7" ht="12.75" customHeight="1">
      <c r="A112" s="33"/>
      <c r="B112" s="37"/>
      <c r="C112" s="17"/>
      <c r="D112" s="17"/>
      <c r="E112" s="21">
        <v>0</v>
      </c>
      <c r="F112" s="35"/>
      <c r="G112" s="35">
        <f>B111*E112</f>
        <v>0</v>
      </c>
    </row>
    <row r="113" spans="1:7" ht="12.75" customHeight="1">
      <c r="A113" s="33"/>
      <c r="B113" s="37"/>
      <c r="C113" s="17"/>
      <c r="D113" s="17"/>
      <c r="E113" s="17"/>
      <c r="F113" s="35"/>
      <c r="G113" s="35"/>
    </row>
    <row r="114" spans="1:7" ht="12.75" customHeight="1">
      <c r="A114" s="33" t="s">
        <v>133</v>
      </c>
      <c r="B114" s="36" t="s">
        <v>321</v>
      </c>
      <c r="C114" s="17"/>
      <c r="D114" s="17"/>
      <c r="E114" s="17"/>
      <c r="F114" s="35"/>
      <c r="G114" s="35"/>
    </row>
    <row r="115" spans="1:7" ht="56.25" customHeight="1">
      <c r="A115" s="33"/>
      <c r="B115" s="37" t="s">
        <v>315</v>
      </c>
      <c r="C115" s="17"/>
      <c r="D115" s="17"/>
      <c r="E115" s="17"/>
      <c r="F115" s="35"/>
      <c r="G115" s="35"/>
    </row>
    <row r="116" spans="1:7" ht="12.75" customHeight="1">
      <c r="A116" s="33"/>
      <c r="B116" s="37" t="s">
        <v>322</v>
      </c>
      <c r="C116" s="17"/>
      <c r="D116" s="17"/>
      <c r="E116" s="17"/>
      <c r="F116" s="35"/>
      <c r="G116" s="35"/>
    </row>
    <row r="117" spans="1:7" ht="12.75" customHeight="1">
      <c r="A117" s="33"/>
      <c r="B117" s="38">
        <v>1</v>
      </c>
      <c r="C117" s="17" t="s">
        <v>62</v>
      </c>
      <c r="D117" s="21">
        <v>0</v>
      </c>
      <c r="E117" s="17"/>
      <c r="F117" s="35">
        <f>B117*D117</f>
        <v>0</v>
      </c>
      <c r="G117" s="35"/>
    </row>
    <row r="118" spans="1:7" ht="12.75" customHeight="1">
      <c r="A118" s="33"/>
      <c r="B118" s="37"/>
      <c r="C118" s="17"/>
      <c r="D118" s="17"/>
      <c r="E118" s="21">
        <v>0</v>
      </c>
      <c r="F118" s="35"/>
      <c r="G118" s="35">
        <f>B117*E118</f>
        <v>0</v>
      </c>
    </row>
    <row r="119" spans="1:7" ht="12.75" customHeight="1">
      <c r="A119" s="33"/>
      <c r="B119" s="37"/>
      <c r="C119" s="17"/>
      <c r="D119" s="17"/>
      <c r="E119" s="17"/>
      <c r="F119" s="35"/>
      <c r="G119" s="35"/>
    </row>
    <row r="120" spans="1:7" ht="12.75" customHeight="1">
      <c r="A120" s="33" t="s">
        <v>137</v>
      </c>
      <c r="B120" s="36" t="s">
        <v>323</v>
      </c>
      <c r="C120" s="17"/>
      <c r="D120" s="17"/>
      <c r="E120" s="17"/>
      <c r="F120" s="35"/>
      <c r="G120" s="35"/>
    </row>
    <row r="121" spans="1:7" ht="54" customHeight="1">
      <c r="A121" s="33"/>
      <c r="B121" s="37" t="s">
        <v>315</v>
      </c>
      <c r="C121" s="17"/>
      <c r="D121" s="17"/>
      <c r="E121" s="17"/>
      <c r="F121" s="35"/>
      <c r="G121" s="35"/>
    </row>
    <row r="122" spans="1:7" ht="24.75" customHeight="1">
      <c r="A122" s="33"/>
      <c r="B122" s="37" t="s">
        <v>324</v>
      </c>
      <c r="C122" s="17"/>
      <c r="D122" s="17"/>
      <c r="E122" s="17"/>
      <c r="F122" s="35"/>
      <c r="G122" s="35"/>
    </row>
    <row r="123" spans="1:7" ht="12.75" customHeight="1">
      <c r="A123" s="33"/>
      <c r="B123" s="38">
        <v>1</v>
      </c>
      <c r="C123" s="17" t="s">
        <v>62</v>
      </c>
      <c r="D123" s="21">
        <v>0</v>
      </c>
      <c r="E123" s="17"/>
      <c r="F123" s="35">
        <f>B123*D123</f>
        <v>0</v>
      </c>
      <c r="G123" s="35"/>
    </row>
    <row r="124" spans="1:7" ht="12.75" customHeight="1">
      <c r="A124" s="33"/>
      <c r="B124" s="37"/>
      <c r="C124" s="17"/>
      <c r="D124" s="17"/>
      <c r="E124" s="21">
        <v>0</v>
      </c>
      <c r="F124" s="35"/>
      <c r="G124" s="35">
        <f>B123*E124</f>
        <v>0</v>
      </c>
    </row>
    <row r="125" spans="1:7" ht="12.75" customHeight="1">
      <c r="A125" s="33"/>
      <c r="B125" s="37"/>
      <c r="C125" s="17"/>
      <c r="D125" s="17"/>
      <c r="E125" s="17"/>
      <c r="F125" s="35"/>
      <c r="G125" s="35"/>
    </row>
    <row r="126" spans="1:7" ht="12.75" customHeight="1">
      <c r="A126" s="33" t="s">
        <v>141</v>
      </c>
      <c r="B126" s="36" t="s">
        <v>325</v>
      </c>
      <c r="C126" s="17"/>
      <c r="D126" s="17"/>
      <c r="E126" s="17"/>
      <c r="F126" s="35"/>
      <c r="G126" s="35"/>
    </row>
    <row r="127" spans="1:7" ht="48.75" customHeight="1">
      <c r="A127" s="33"/>
      <c r="B127" s="37" t="s">
        <v>326</v>
      </c>
      <c r="C127" s="17"/>
      <c r="D127" s="17"/>
      <c r="E127" s="17"/>
      <c r="F127" s="35"/>
      <c r="G127" s="35"/>
    </row>
    <row r="128" spans="1:7" ht="12.75" customHeight="1">
      <c r="A128" s="33"/>
      <c r="B128" s="37" t="s">
        <v>327</v>
      </c>
      <c r="C128" s="17"/>
      <c r="D128" s="17"/>
      <c r="E128" s="17"/>
      <c r="F128" s="35"/>
      <c r="G128" s="35"/>
    </row>
    <row r="129" spans="1:7" ht="12.75" customHeight="1">
      <c r="A129" s="33"/>
      <c r="B129" s="38">
        <v>6</v>
      </c>
      <c r="C129" s="17" t="s">
        <v>62</v>
      </c>
      <c r="D129" s="21">
        <v>0</v>
      </c>
      <c r="E129" s="17"/>
      <c r="F129" s="35">
        <f>B129*D129</f>
        <v>0</v>
      </c>
      <c r="G129" s="35"/>
    </row>
    <row r="130" spans="1:7" ht="12.75" customHeight="1">
      <c r="A130" s="33"/>
      <c r="B130" s="37"/>
      <c r="C130" s="17"/>
      <c r="D130" s="17"/>
      <c r="E130" s="21">
        <v>0</v>
      </c>
      <c r="F130" s="35"/>
      <c r="G130" s="35">
        <f>B129*E130</f>
        <v>0</v>
      </c>
    </row>
    <row r="131" spans="1:7" ht="12.75" customHeight="1">
      <c r="A131" s="33"/>
      <c r="B131" s="37"/>
      <c r="C131" s="17"/>
      <c r="D131" s="17"/>
      <c r="E131" s="17"/>
      <c r="F131" s="35"/>
      <c r="G131" s="35"/>
    </row>
    <row r="132" spans="1:7" ht="12.75" customHeight="1">
      <c r="A132" s="33" t="s">
        <v>145</v>
      </c>
      <c r="B132" s="36" t="s">
        <v>328</v>
      </c>
      <c r="C132" s="17"/>
      <c r="D132" s="17"/>
      <c r="E132" s="17"/>
      <c r="F132" s="35"/>
      <c r="G132" s="35"/>
    </row>
    <row r="133" spans="1:7" ht="55.5" customHeight="1">
      <c r="A133" s="33"/>
      <c r="B133" s="37" t="s">
        <v>326</v>
      </c>
      <c r="C133" s="17"/>
      <c r="D133" s="17"/>
      <c r="E133" s="17"/>
      <c r="F133" s="35"/>
      <c r="G133" s="35"/>
    </row>
    <row r="134" spans="1:7" ht="12.75" customHeight="1">
      <c r="A134" s="33"/>
      <c r="B134" s="37" t="s">
        <v>329</v>
      </c>
      <c r="C134" s="17"/>
      <c r="D134" s="17"/>
      <c r="E134" s="17"/>
      <c r="F134" s="35"/>
      <c r="G134" s="35"/>
    </row>
    <row r="135" spans="1:7" ht="12.75" customHeight="1">
      <c r="A135" s="33"/>
      <c r="B135" s="38">
        <v>2</v>
      </c>
      <c r="C135" s="17" t="s">
        <v>62</v>
      </c>
      <c r="D135" s="21">
        <v>0</v>
      </c>
      <c r="E135" s="17"/>
      <c r="F135" s="35">
        <f>B135*D135</f>
        <v>0</v>
      </c>
      <c r="G135" s="35"/>
    </row>
    <row r="136" spans="1:7" ht="12.75" customHeight="1">
      <c r="A136" s="33"/>
      <c r="B136" s="37"/>
      <c r="C136" s="17"/>
      <c r="D136" s="17"/>
      <c r="E136" s="21">
        <v>0</v>
      </c>
      <c r="F136" s="35"/>
      <c r="G136" s="35">
        <f>B135*E136</f>
        <v>0</v>
      </c>
    </row>
    <row r="137" spans="1:7" ht="12.75" customHeight="1">
      <c r="A137" s="33"/>
      <c r="B137" s="37"/>
      <c r="C137" s="17"/>
      <c r="D137" s="17"/>
      <c r="E137" s="17"/>
      <c r="F137" s="35"/>
      <c r="G137" s="35"/>
    </row>
    <row r="138" spans="1:7" ht="12.75" customHeight="1">
      <c r="A138" s="33" t="s">
        <v>149</v>
      </c>
      <c r="B138" s="36" t="s">
        <v>330</v>
      </c>
      <c r="C138" s="17"/>
      <c r="D138" s="17"/>
      <c r="E138" s="17"/>
      <c r="F138" s="35"/>
      <c r="G138" s="35"/>
    </row>
    <row r="139" spans="1:7" ht="58.5" customHeight="1">
      <c r="A139" s="33"/>
      <c r="B139" s="37" t="s">
        <v>326</v>
      </c>
      <c r="C139" s="17"/>
      <c r="D139" s="17"/>
      <c r="E139" s="17"/>
      <c r="F139" s="35"/>
      <c r="G139" s="35"/>
    </row>
    <row r="140" spans="1:7" ht="12.75" customHeight="1">
      <c r="A140" s="33"/>
      <c r="B140" s="37" t="s">
        <v>331</v>
      </c>
      <c r="C140" s="17"/>
      <c r="D140" s="17"/>
      <c r="E140" s="17"/>
      <c r="F140" s="35"/>
      <c r="G140" s="35"/>
    </row>
    <row r="141" spans="1:7" ht="12.75" customHeight="1">
      <c r="A141" s="33"/>
      <c r="B141" s="38">
        <v>1</v>
      </c>
      <c r="C141" s="17" t="s">
        <v>62</v>
      </c>
      <c r="D141" s="21">
        <v>0</v>
      </c>
      <c r="E141" s="17"/>
      <c r="F141" s="35">
        <f>B141*D141</f>
        <v>0</v>
      </c>
      <c r="G141" s="35"/>
    </row>
    <row r="142" spans="1:7" ht="12.75" customHeight="1">
      <c r="A142" s="33"/>
      <c r="B142" s="37"/>
      <c r="C142" s="17"/>
      <c r="D142" s="17"/>
      <c r="E142" s="21">
        <v>0</v>
      </c>
      <c r="F142" s="35"/>
      <c r="G142" s="35">
        <f>B141*E142</f>
        <v>0</v>
      </c>
    </row>
    <row r="143" spans="1:7" ht="12.75" customHeight="1">
      <c r="A143" s="33"/>
      <c r="B143" s="37"/>
      <c r="C143" s="17"/>
      <c r="D143" s="17"/>
      <c r="E143" s="17"/>
      <c r="F143" s="35"/>
      <c r="G143" s="35"/>
    </row>
    <row r="144" spans="1:7" ht="12.75" customHeight="1">
      <c r="A144" s="33" t="s">
        <v>153</v>
      </c>
      <c r="B144" s="36" t="s">
        <v>332</v>
      </c>
      <c r="C144" s="17"/>
      <c r="D144" s="17"/>
      <c r="E144" s="17"/>
      <c r="F144" s="35"/>
      <c r="G144" s="35"/>
    </row>
    <row r="145" spans="1:7" ht="53.25" customHeight="1">
      <c r="A145" s="33"/>
      <c r="B145" s="37" t="s">
        <v>333</v>
      </c>
      <c r="C145" s="17"/>
      <c r="D145" s="17"/>
      <c r="E145" s="17"/>
      <c r="F145" s="35"/>
      <c r="G145" s="35"/>
    </row>
    <row r="146" spans="1:7" ht="12.75" customHeight="1">
      <c r="A146" s="33"/>
      <c r="B146" s="37" t="s">
        <v>334</v>
      </c>
      <c r="C146" s="17"/>
      <c r="D146" s="17"/>
      <c r="E146" s="17"/>
      <c r="F146" s="35"/>
      <c r="G146" s="35"/>
    </row>
    <row r="147" spans="1:7" ht="12.75" customHeight="1">
      <c r="A147" s="33"/>
      <c r="B147" s="38">
        <v>4</v>
      </c>
      <c r="C147" s="17" t="s">
        <v>62</v>
      </c>
      <c r="D147" s="21">
        <v>0</v>
      </c>
      <c r="E147" s="17"/>
      <c r="F147" s="35">
        <f>B147*D147</f>
        <v>0</v>
      </c>
      <c r="G147" s="35"/>
    </row>
    <row r="148" spans="1:7" ht="12.75" customHeight="1">
      <c r="A148" s="33"/>
      <c r="B148" s="37"/>
      <c r="C148" s="17"/>
      <c r="D148" s="17"/>
      <c r="E148" s="21">
        <v>0</v>
      </c>
      <c r="F148" s="35"/>
      <c r="G148" s="35">
        <f>B147*E148</f>
        <v>0</v>
      </c>
    </row>
    <row r="149" spans="1:7" ht="12.75" customHeight="1">
      <c r="A149" s="33"/>
      <c r="B149" s="37"/>
      <c r="C149" s="17"/>
      <c r="D149" s="17"/>
      <c r="E149" s="17"/>
      <c r="F149" s="35"/>
      <c r="G149" s="35"/>
    </row>
    <row r="150" spans="1:7" ht="12.75" customHeight="1">
      <c r="A150" s="33" t="s">
        <v>157</v>
      </c>
      <c r="B150" s="36" t="s">
        <v>335</v>
      </c>
      <c r="C150" s="17"/>
      <c r="D150" s="17"/>
      <c r="E150" s="17"/>
      <c r="F150" s="35"/>
      <c r="G150" s="35"/>
    </row>
    <row r="151" spans="1:7" ht="51.75" customHeight="1">
      <c r="A151" s="33"/>
      <c r="B151" s="37" t="s">
        <v>336</v>
      </c>
      <c r="C151" s="17"/>
      <c r="D151" s="17"/>
      <c r="E151" s="17"/>
      <c r="F151" s="35"/>
      <c r="G151" s="35"/>
    </row>
    <row r="152" spans="1:7" ht="12.75" customHeight="1">
      <c r="A152" s="33"/>
      <c r="B152" s="37" t="s">
        <v>337</v>
      </c>
      <c r="C152" s="17"/>
      <c r="D152" s="17"/>
      <c r="E152" s="17"/>
      <c r="F152" s="35"/>
      <c r="G152" s="35"/>
    </row>
    <row r="153" spans="1:7" ht="12.75" customHeight="1">
      <c r="A153" s="33"/>
      <c r="B153" s="38">
        <v>1</v>
      </c>
      <c r="C153" s="17" t="s">
        <v>62</v>
      </c>
      <c r="D153" s="21">
        <v>0</v>
      </c>
      <c r="E153" s="17"/>
      <c r="F153" s="35">
        <f>B153*D153</f>
        <v>0</v>
      </c>
      <c r="G153" s="35"/>
    </row>
    <row r="154" spans="1:7" ht="12.75" customHeight="1">
      <c r="A154" s="33"/>
      <c r="B154" s="37"/>
      <c r="C154" s="17"/>
      <c r="D154" s="17"/>
      <c r="E154" s="21">
        <v>0</v>
      </c>
      <c r="F154" s="35"/>
      <c r="G154" s="35">
        <f>B153*E154</f>
        <v>0</v>
      </c>
    </row>
    <row r="155" spans="1:7" ht="12.75" customHeight="1">
      <c r="A155" s="33"/>
      <c r="B155" s="37"/>
      <c r="C155" s="17"/>
      <c r="D155" s="17"/>
      <c r="E155" s="17"/>
      <c r="F155" s="35"/>
      <c r="G155" s="35"/>
    </row>
    <row r="156" spans="1:7" ht="12.75" customHeight="1">
      <c r="A156" s="33" t="s">
        <v>161</v>
      </c>
      <c r="B156" s="36" t="s">
        <v>338</v>
      </c>
      <c r="C156" s="17"/>
      <c r="D156" s="17"/>
      <c r="E156" s="17"/>
      <c r="F156" s="35"/>
      <c r="G156" s="35"/>
    </row>
    <row r="157" spans="1:7" ht="57.75" customHeight="1">
      <c r="A157" s="33"/>
      <c r="B157" s="37" t="s">
        <v>339</v>
      </c>
      <c r="C157" s="17"/>
      <c r="D157" s="17"/>
      <c r="E157" s="17"/>
      <c r="F157" s="35"/>
      <c r="G157" s="35"/>
    </row>
    <row r="158" spans="1:7" ht="12.75" customHeight="1">
      <c r="A158" s="33"/>
      <c r="B158" s="37" t="s">
        <v>340</v>
      </c>
      <c r="C158" s="17"/>
      <c r="D158" s="17"/>
      <c r="E158" s="17"/>
      <c r="F158" s="35"/>
      <c r="G158" s="35"/>
    </row>
    <row r="159" spans="1:7" ht="12.75" customHeight="1">
      <c r="A159" s="33"/>
      <c r="B159" s="38">
        <v>1</v>
      </c>
      <c r="C159" s="17" t="s">
        <v>62</v>
      </c>
      <c r="D159" s="21">
        <v>0</v>
      </c>
      <c r="E159" s="17"/>
      <c r="F159" s="35">
        <f>B159*D159</f>
        <v>0</v>
      </c>
      <c r="G159" s="35"/>
    </row>
    <row r="160" spans="1:7" ht="12.75" customHeight="1">
      <c r="A160" s="33"/>
      <c r="B160" s="37"/>
      <c r="C160" s="17"/>
      <c r="D160" s="17"/>
      <c r="E160" s="21">
        <v>0</v>
      </c>
      <c r="F160" s="35"/>
      <c r="G160" s="35">
        <f>B159*E160</f>
        <v>0</v>
      </c>
    </row>
    <row r="161" spans="1:7" ht="12.75" customHeight="1">
      <c r="A161" s="33"/>
      <c r="B161" s="37"/>
      <c r="C161" s="17"/>
      <c r="D161" s="17"/>
      <c r="E161" s="17"/>
      <c r="F161" s="35"/>
      <c r="G161" s="35"/>
    </row>
    <row r="162" spans="1:7" ht="12.75" customHeight="1">
      <c r="A162" s="33" t="s">
        <v>165</v>
      </c>
      <c r="B162" s="36" t="s">
        <v>341</v>
      </c>
      <c r="C162" s="17"/>
      <c r="D162" s="17"/>
      <c r="E162" s="17"/>
      <c r="F162" s="35"/>
      <c r="G162" s="35"/>
    </row>
    <row r="163" spans="1:7" ht="66.75" customHeight="1">
      <c r="A163" s="33"/>
      <c r="B163" s="37" t="s">
        <v>342</v>
      </c>
      <c r="C163" s="17"/>
      <c r="D163" s="17"/>
      <c r="E163" s="17"/>
      <c r="F163" s="35"/>
      <c r="G163" s="35"/>
    </row>
    <row r="164" spans="1:7" ht="24.75" customHeight="1">
      <c r="A164" s="33"/>
      <c r="B164" s="37" t="s">
        <v>343</v>
      </c>
      <c r="C164" s="17"/>
      <c r="D164" s="17"/>
      <c r="E164" s="17"/>
      <c r="F164" s="35"/>
      <c r="G164" s="35"/>
    </row>
    <row r="165" spans="1:7" ht="12.75" customHeight="1">
      <c r="A165" s="33"/>
      <c r="B165" s="38">
        <v>1</v>
      </c>
      <c r="C165" s="17" t="s">
        <v>62</v>
      </c>
      <c r="D165" s="21">
        <v>0</v>
      </c>
      <c r="E165" s="17"/>
      <c r="F165" s="35">
        <f>B165*D165</f>
        <v>0</v>
      </c>
      <c r="G165" s="35"/>
    </row>
    <row r="166" spans="1:7" ht="12.75" customHeight="1">
      <c r="A166" s="33"/>
      <c r="B166" s="37"/>
      <c r="C166" s="17"/>
      <c r="D166" s="17"/>
      <c r="E166" s="21">
        <v>0</v>
      </c>
      <c r="F166" s="35"/>
      <c r="G166" s="35">
        <f>B165*E166</f>
        <v>0</v>
      </c>
    </row>
    <row r="167" spans="1:7" ht="12.75" customHeight="1">
      <c r="A167" s="33"/>
      <c r="B167" s="37"/>
      <c r="C167" s="17"/>
      <c r="D167" s="17"/>
      <c r="E167" s="17"/>
      <c r="F167" s="35"/>
      <c r="G167" s="35"/>
    </row>
    <row r="168" spans="1:7" ht="12.75" customHeight="1">
      <c r="A168" s="33" t="s">
        <v>169</v>
      </c>
      <c r="B168" s="36" t="s">
        <v>344</v>
      </c>
      <c r="C168" s="17"/>
      <c r="D168" s="17"/>
      <c r="E168" s="17"/>
      <c r="F168" s="35"/>
      <c r="G168" s="35"/>
    </row>
    <row r="169" spans="1:7" ht="45" customHeight="1">
      <c r="A169" s="33"/>
      <c r="B169" s="37" t="s">
        <v>345</v>
      </c>
      <c r="C169" s="17"/>
      <c r="D169" s="17"/>
      <c r="E169" s="17"/>
      <c r="F169" s="35"/>
      <c r="G169" s="35"/>
    </row>
    <row r="170" spans="1:7" ht="12.75" customHeight="1">
      <c r="A170" s="33"/>
      <c r="B170" s="37" t="s">
        <v>346</v>
      </c>
      <c r="C170" s="17"/>
      <c r="D170" s="17"/>
      <c r="E170" s="17"/>
      <c r="F170" s="35"/>
      <c r="G170" s="35"/>
    </row>
    <row r="171" spans="1:7" ht="12.75" customHeight="1">
      <c r="A171" s="33"/>
      <c r="B171" s="38">
        <v>2</v>
      </c>
      <c r="C171" s="17" t="s">
        <v>62</v>
      </c>
      <c r="D171" s="21">
        <v>0</v>
      </c>
      <c r="E171" s="17"/>
      <c r="F171" s="35">
        <f>B171*D171</f>
        <v>0</v>
      </c>
      <c r="G171" s="35"/>
    </row>
    <row r="172" spans="1:7" ht="12.75" customHeight="1">
      <c r="A172" s="33"/>
      <c r="B172" s="37"/>
      <c r="C172" s="17"/>
      <c r="D172" s="17"/>
      <c r="E172" s="21">
        <v>0</v>
      </c>
      <c r="F172" s="35"/>
      <c r="G172" s="35">
        <f>B171*E172</f>
        <v>0</v>
      </c>
    </row>
    <row r="173" spans="1:7" ht="12.75" customHeight="1">
      <c r="A173" s="33"/>
      <c r="B173" s="37"/>
      <c r="C173" s="17"/>
      <c r="D173" s="17"/>
      <c r="E173" s="17"/>
      <c r="F173" s="35"/>
      <c r="G173" s="35"/>
    </row>
    <row r="174" spans="1:7" ht="12.75" customHeight="1">
      <c r="A174" s="33" t="s">
        <v>173</v>
      </c>
      <c r="B174" s="36" t="s">
        <v>347</v>
      </c>
      <c r="C174" s="17"/>
      <c r="D174" s="17"/>
      <c r="E174" s="17"/>
      <c r="F174" s="35"/>
      <c r="G174" s="35"/>
    </row>
    <row r="175" spans="1:7" ht="42.75" customHeight="1">
      <c r="A175" s="33"/>
      <c r="B175" s="37" t="s">
        <v>348</v>
      </c>
      <c r="C175" s="17"/>
      <c r="D175" s="17"/>
      <c r="E175" s="17"/>
      <c r="F175" s="35"/>
      <c r="G175" s="35"/>
    </row>
    <row r="176" spans="1:7" ht="12.75" customHeight="1">
      <c r="A176" s="33"/>
      <c r="B176" s="37" t="s">
        <v>349</v>
      </c>
      <c r="C176" s="17"/>
      <c r="D176" s="17"/>
      <c r="E176" s="17"/>
      <c r="F176" s="35"/>
      <c r="G176" s="35"/>
    </row>
    <row r="177" spans="1:7" ht="12.75" customHeight="1">
      <c r="A177" s="33"/>
      <c r="B177" s="38">
        <v>1</v>
      </c>
      <c r="C177" s="17" t="s">
        <v>62</v>
      </c>
      <c r="D177" s="21">
        <v>0</v>
      </c>
      <c r="E177" s="17"/>
      <c r="F177" s="35">
        <f>B177*D177</f>
        <v>0</v>
      </c>
      <c r="G177" s="35"/>
    </row>
    <row r="178" spans="1:7" ht="12.75" customHeight="1">
      <c r="A178" s="33"/>
      <c r="B178" s="37"/>
      <c r="C178" s="17"/>
      <c r="D178" s="17"/>
      <c r="E178" s="21">
        <v>0</v>
      </c>
      <c r="F178" s="35"/>
      <c r="G178" s="35">
        <f>B177*E178</f>
        <v>0</v>
      </c>
    </row>
    <row r="179" spans="1:7" ht="12.75" customHeight="1">
      <c r="A179" s="33"/>
      <c r="B179" s="37"/>
      <c r="C179" s="17"/>
      <c r="D179" s="17"/>
      <c r="E179" s="17"/>
      <c r="F179" s="35"/>
      <c r="G179" s="35"/>
    </row>
    <row r="180" spans="1:7" ht="12.75" customHeight="1">
      <c r="A180" s="33" t="s">
        <v>175</v>
      </c>
      <c r="B180" s="36" t="s">
        <v>350</v>
      </c>
      <c r="C180" s="17"/>
      <c r="D180" s="17"/>
      <c r="E180" s="17"/>
      <c r="F180" s="35"/>
      <c r="G180" s="35"/>
    </row>
    <row r="181" spans="1:7" ht="41.25" customHeight="1">
      <c r="A181" s="33"/>
      <c r="B181" s="37" t="s">
        <v>351</v>
      </c>
      <c r="C181" s="17"/>
      <c r="D181" s="17"/>
      <c r="E181" s="17"/>
      <c r="F181" s="35"/>
      <c r="G181" s="35"/>
    </row>
    <row r="182" spans="1:7" ht="12.75" customHeight="1">
      <c r="A182" s="33"/>
      <c r="B182" s="37" t="s">
        <v>352</v>
      </c>
      <c r="C182" s="17"/>
      <c r="D182" s="17"/>
      <c r="E182" s="17"/>
      <c r="F182" s="35"/>
      <c r="G182" s="35"/>
    </row>
    <row r="183" spans="1:7" ht="12.75" customHeight="1">
      <c r="A183" s="33"/>
      <c r="B183" s="38">
        <v>2</v>
      </c>
      <c r="C183" s="17" t="s">
        <v>62</v>
      </c>
      <c r="D183" s="21">
        <v>0</v>
      </c>
      <c r="E183" s="17"/>
      <c r="F183" s="35">
        <f>B183*D183</f>
        <v>0</v>
      </c>
      <c r="G183" s="35"/>
    </row>
    <row r="184" spans="1:7" ht="12.75" customHeight="1">
      <c r="A184" s="33"/>
      <c r="B184" s="37"/>
      <c r="C184" s="17"/>
      <c r="D184" s="17"/>
      <c r="E184" s="21">
        <v>0</v>
      </c>
      <c r="F184" s="35"/>
      <c r="G184" s="35">
        <f>B183*E184</f>
        <v>0</v>
      </c>
    </row>
    <row r="185" spans="1:7" ht="12.75" customHeight="1">
      <c r="A185" s="33"/>
      <c r="B185" s="37"/>
      <c r="C185" s="17"/>
      <c r="D185" s="17"/>
      <c r="E185" s="17"/>
      <c r="F185" s="35"/>
      <c r="G185" s="35"/>
    </row>
    <row r="186" spans="1:7" ht="12.75" customHeight="1">
      <c r="A186" s="33" t="s">
        <v>179</v>
      </c>
      <c r="B186" s="36" t="s">
        <v>353</v>
      </c>
      <c r="C186" s="17"/>
      <c r="D186" s="17"/>
      <c r="E186" s="17"/>
      <c r="F186" s="35"/>
      <c r="G186" s="35"/>
    </row>
    <row r="187" spans="1:7" ht="36.75" customHeight="1">
      <c r="A187" s="33"/>
      <c r="B187" s="37" t="s">
        <v>354</v>
      </c>
      <c r="C187" s="17"/>
      <c r="D187" s="17"/>
      <c r="E187" s="17"/>
      <c r="F187" s="35"/>
      <c r="G187" s="35"/>
    </row>
    <row r="188" spans="1:7" ht="12.75" customHeight="1">
      <c r="A188" s="33"/>
      <c r="B188" s="37" t="s">
        <v>355</v>
      </c>
      <c r="C188" s="17"/>
      <c r="D188" s="17"/>
      <c r="E188" s="17"/>
      <c r="F188" s="35"/>
      <c r="G188" s="35"/>
    </row>
    <row r="189" spans="1:7" ht="12.75" customHeight="1">
      <c r="A189" s="33"/>
      <c r="B189" s="38">
        <v>1</v>
      </c>
      <c r="C189" s="17" t="s">
        <v>62</v>
      </c>
      <c r="D189" s="21">
        <v>0</v>
      </c>
      <c r="E189" s="17"/>
      <c r="F189" s="35">
        <f>B189*D189</f>
        <v>0</v>
      </c>
      <c r="G189" s="35"/>
    </row>
    <row r="190" spans="1:7" ht="12.75" customHeight="1">
      <c r="A190" s="33"/>
      <c r="B190" s="37"/>
      <c r="C190" s="17"/>
      <c r="D190" s="17"/>
      <c r="E190" s="21">
        <v>0</v>
      </c>
      <c r="F190" s="35"/>
      <c r="G190" s="35">
        <f>B189*E190</f>
        <v>0</v>
      </c>
    </row>
    <row r="191" spans="1:7" ht="12.75" customHeight="1">
      <c r="A191" s="33"/>
      <c r="B191" s="37"/>
      <c r="C191" s="17"/>
      <c r="D191" s="17"/>
      <c r="E191" s="17"/>
      <c r="F191" s="35"/>
      <c r="G191" s="35"/>
    </row>
    <row r="192" spans="1:7" ht="24.75" customHeight="1">
      <c r="A192" s="39"/>
      <c r="B192" s="40" t="s">
        <v>264</v>
      </c>
      <c r="C192" s="41"/>
      <c r="D192" s="41"/>
      <c r="E192" s="41"/>
      <c r="F192" s="42">
        <f>SUM(F24:F191)</f>
        <v>0</v>
      </c>
      <c r="G192" s="42">
        <f>SUM(G24:G191)</f>
        <v>0</v>
      </c>
    </row>
    <row r="193" spans="1:7" ht="12.75" customHeight="1">
      <c r="A193" s="33"/>
      <c r="B193" s="37"/>
      <c r="C193" s="17"/>
      <c r="D193" s="17"/>
      <c r="E193" s="17"/>
      <c r="F193" s="35"/>
      <c r="G193" s="35"/>
    </row>
    <row r="194" spans="1:7" ht="12.75" customHeight="1">
      <c r="A194" s="33"/>
      <c r="B194" s="34" t="s">
        <v>270</v>
      </c>
      <c r="C194" s="17"/>
      <c r="D194" s="17"/>
      <c r="E194" s="17"/>
      <c r="F194" s="35"/>
      <c r="G194" s="35"/>
    </row>
    <row r="195" spans="1:7" ht="12.75" customHeight="1">
      <c r="A195" s="33" t="s">
        <v>18</v>
      </c>
      <c r="B195" s="36" t="s">
        <v>356</v>
      </c>
      <c r="C195" s="17"/>
      <c r="D195" s="17"/>
      <c r="E195" s="17"/>
      <c r="F195" s="35"/>
      <c r="G195" s="35"/>
    </row>
    <row r="196" spans="1:7" ht="33" customHeight="1">
      <c r="A196" s="33"/>
      <c r="B196" s="37" t="s">
        <v>357</v>
      </c>
      <c r="C196" s="17"/>
      <c r="D196" s="17"/>
      <c r="E196" s="17"/>
      <c r="F196" s="35"/>
      <c r="G196" s="35"/>
    </row>
    <row r="197" spans="1:7" ht="12.75" customHeight="1">
      <c r="A197" s="33"/>
      <c r="B197" s="37" t="s">
        <v>358</v>
      </c>
      <c r="C197" s="17"/>
      <c r="D197" s="17"/>
      <c r="E197" s="17"/>
      <c r="F197" s="35"/>
      <c r="G197" s="35"/>
    </row>
    <row r="198" spans="1:7" ht="12.75" customHeight="1">
      <c r="A198" s="33"/>
      <c r="B198" s="38">
        <v>4</v>
      </c>
      <c r="C198" s="17" t="s">
        <v>62</v>
      </c>
      <c r="D198" s="21">
        <v>0</v>
      </c>
      <c r="E198" s="17"/>
      <c r="F198" s="35">
        <f>B198*D198</f>
        <v>0</v>
      </c>
      <c r="G198" s="35"/>
    </row>
    <row r="199" spans="1:7" ht="12.75" customHeight="1">
      <c r="A199" s="33"/>
      <c r="B199" s="37"/>
      <c r="C199" s="17"/>
      <c r="D199" s="17"/>
      <c r="E199" s="21">
        <v>0</v>
      </c>
      <c r="F199" s="35"/>
      <c r="G199" s="35">
        <f>B198*E199</f>
        <v>0</v>
      </c>
    </row>
    <row r="200" spans="1:7" ht="12.75" customHeight="1">
      <c r="A200" s="33"/>
      <c r="B200" s="37"/>
      <c r="C200" s="17"/>
      <c r="D200" s="17"/>
      <c r="E200" s="17"/>
      <c r="F200" s="35"/>
      <c r="G200" s="35"/>
    </row>
    <row r="201" spans="1:7" ht="12.75" customHeight="1">
      <c r="A201" s="33" t="s">
        <v>20</v>
      </c>
      <c r="B201" s="36" t="s">
        <v>359</v>
      </c>
      <c r="C201" s="17"/>
      <c r="D201" s="17"/>
      <c r="E201" s="17"/>
      <c r="F201" s="35"/>
      <c r="G201" s="35"/>
    </row>
    <row r="202" spans="1:7" ht="24.75" customHeight="1">
      <c r="A202" s="33"/>
      <c r="B202" s="37" t="s">
        <v>360</v>
      </c>
      <c r="C202" s="17"/>
      <c r="D202" s="17"/>
      <c r="E202" s="17"/>
      <c r="F202" s="35"/>
      <c r="G202" s="35"/>
    </row>
    <row r="203" spans="1:7" ht="12.75" customHeight="1">
      <c r="A203" s="33"/>
      <c r="B203" s="38">
        <v>6</v>
      </c>
      <c r="C203" s="17" t="s">
        <v>62</v>
      </c>
      <c r="D203" s="21">
        <v>0</v>
      </c>
      <c r="E203" s="17"/>
      <c r="F203" s="35">
        <f>B203*D203</f>
        <v>0</v>
      </c>
      <c r="G203" s="35"/>
    </row>
    <row r="204" spans="1:7" ht="12.75" customHeight="1">
      <c r="A204" s="33"/>
      <c r="B204" s="37"/>
      <c r="C204" s="17"/>
      <c r="D204" s="17"/>
      <c r="E204" s="21">
        <v>0</v>
      </c>
      <c r="F204" s="35"/>
      <c r="G204" s="35">
        <f>B203*E204</f>
        <v>0</v>
      </c>
    </row>
    <row r="205" spans="1:7" ht="12.75" customHeight="1">
      <c r="A205" s="33"/>
      <c r="B205" s="37"/>
      <c r="C205" s="17"/>
      <c r="D205" s="17"/>
      <c r="E205" s="17"/>
      <c r="F205" s="35"/>
      <c r="G205" s="35"/>
    </row>
    <row r="206" spans="1:7" ht="12.75" customHeight="1">
      <c r="A206" s="33" t="s">
        <v>22</v>
      </c>
      <c r="B206" s="36" t="s">
        <v>271</v>
      </c>
      <c r="C206" s="17"/>
      <c r="D206" s="17"/>
      <c r="E206" s="17"/>
      <c r="F206" s="35"/>
      <c r="G206" s="35"/>
    </row>
    <row r="207" spans="1:7" ht="36.75" customHeight="1">
      <c r="A207" s="33"/>
      <c r="B207" s="37" t="s">
        <v>361</v>
      </c>
      <c r="C207" s="17"/>
      <c r="D207" s="17"/>
      <c r="E207" s="17"/>
      <c r="F207" s="35"/>
      <c r="G207" s="35"/>
    </row>
    <row r="208" spans="1:7" ht="12.75" customHeight="1">
      <c r="A208" s="33"/>
      <c r="B208" s="38">
        <v>85</v>
      </c>
      <c r="C208" s="17" t="s">
        <v>69</v>
      </c>
      <c r="D208" s="21">
        <v>0</v>
      </c>
      <c r="E208" s="17"/>
      <c r="F208" s="35">
        <f>B208*D208</f>
        <v>0</v>
      </c>
      <c r="G208" s="35"/>
    </row>
    <row r="209" spans="1:7" ht="12.75" customHeight="1">
      <c r="A209" s="33"/>
      <c r="B209" s="37"/>
      <c r="C209" s="17"/>
      <c r="D209" s="17"/>
      <c r="E209" s="21">
        <v>0</v>
      </c>
      <c r="F209" s="35"/>
      <c r="G209" s="35">
        <f>B208*E209</f>
        <v>0</v>
      </c>
    </row>
    <row r="210" spans="1:7" ht="12.75" customHeight="1">
      <c r="A210" s="33"/>
      <c r="B210" s="37"/>
      <c r="C210" s="17"/>
      <c r="D210" s="17"/>
      <c r="E210" s="17"/>
      <c r="F210" s="35"/>
      <c r="G210" s="35"/>
    </row>
    <row r="211" spans="1:7" ht="24.75" customHeight="1">
      <c r="A211" s="39"/>
      <c r="B211" s="40" t="s">
        <v>275</v>
      </c>
      <c r="C211" s="41"/>
      <c r="D211" s="41"/>
      <c r="E211" s="41"/>
      <c r="F211" s="42">
        <f>SUM(F195:F210)</f>
        <v>0</v>
      </c>
      <c r="G211" s="42">
        <f>SUM(G195:G210)</f>
        <v>0</v>
      </c>
    </row>
    <row r="212" spans="1:7" ht="12.75" customHeight="1">
      <c r="A212" s="47"/>
      <c r="B212" s="44"/>
      <c r="F212" s="48"/>
      <c r="G212" s="48"/>
    </row>
    <row r="213" spans="1:7" ht="12.75" customHeight="1">
      <c r="A213" s="47"/>
      <c r="B213" s="44"/>
      <c r="F213" s="48"/>
      <c r="G213" s="48"/>
    </row>
    <row r="214" spans="1:7" ht="12.75" customHeight="1">
      <c r="A214" s="47"/>
      <c r="B214" s="44"/>
      <c r="F214" s="48"/>
      <c r="G214" s="48"/>
    </row>
    <row r="215" spans="1:7" ht="12.75" customHeight="1">
      <c r="A215" s="47"/>
      <c r="B215" s="44"/>
      <c r="F215" s="48"/>
      <c r="G215" s="48"/>
    </row>
    <row r="216" spans="1:7" ht="12.75" customHeight="1">
      <c r="A216" s="47"/>
      <c r="B216" s="44"/>
      <c r="F216" s="48"/>
      <c r="G216" s="48"/>
    </row>
    <row r="217" spans="1:7" ht="12.75" customHeight="1">
      <c r="A217" s="47"/>
      <c r="B217" s="44"/>
      <c r="F217" s="48"/>
      <c r="G217" s="48"/>
    </row>
    <row r="218" spans="1:7" ht="12.75" customHeight="1">
      <c r="A218" s="47"/>
      <c r="B218" s="44"/>
      <c r="F218" s="48"/>
      <c r="G218" s="48"/>
    </row>
    <row r="219" spans="1:7" ht="12.75" customHeight="1">
      <c r="A219" s="47"/>
      <c r="B219" s="44"/>
      <c r="F219" s="48"/>
      <c r="G219" s="48"/>
    </row>
    <row r="220" spans="1:7" ht="12.75" customHeight="1">
      <c r="A220" s="47"/>
      <c r="B220" s="44"/>
      <c r="F220" s="48"/>
      <c r="G220" s="48"/>
    </row>
    <row r="221" spans="1:7" ht="12.75" customHeight="1">
      <c r="A221" s="47"/>
      <c r="B221" s="44"/>
      <c r="F221" s="48"/>
      <c r="G221" s="48"/>
    </row>
    <row r="222" spans="1:7" ht="12.75" customHeight="1">
      <c r="A222" s="47"/>
      <c r="B222" s="44"/>
      <c r="F222" s="48"/>
      <c r="G222" s="48"/>
    </row>
    <row r="223" spans="1:7" ht="12.75" customHeight="1">
      <c r="A223" s="47"/>
      <c r="B223" s="44"/>
      <c r="F223" s="48"/>
      <c r="G223" s="48"/>
    </row>
    <row r="224" spans="1:7" ht="12.75" customHeight="1">
      <c r="A224" s="47"/>
      <c r="B224" s="44"/>
      <c r="F224" s="48"/>
      <c r="G224" s="48"/>
    </row>
    <row r="225" spans="1:7" ht="12.75" customHeight="1">
      <c r="A225" s="47"/>
      <c r="B225" s="44"/>
      <c r="F225" s="48"/>
      <c r="G225" s="48"/>
    </row>
    <row r="226" spans="1:7" ht="12.75" customHeight="1">
      <c r="A226" s="47"/>
      <c r="B226" s="44"/>
      <c r="F226" s="48"/>
      <c r="G226" s="48"/>
    </row>
    <row r="227" spans="1:7" ht="12.75" customHeight="1">
      <c r="A227" s="47"/>
      <c r="B227" s="44"/>
      <c r="F227" s="48"/>
      <c r="G227" s="48"/>
    </row>
    <row r="228" spans="1:7" ht="12.75" customHeight="1">
      <c r="A228" s="47"/>
      <c r="B228" s="44"/>
      <c r="F228" s="48"/>
      <c r="G228" s="48"/>
    </row>
    <row r="229" spans="1:7" ht="12.75" customHeight="1">
      <c r="A229" s="47"/>
      <c r="B229" s="44"/>
      <c r="F229" s="48"/>
      <c r="G229" s="48"/>
    </row>
    <row r="230" spans="1:7" ht="12.75" customHeight="1">
      <c r="A230" s="47"/>
      <c r="B230" s="44"/>
      <c r="F230" s="48"/>
      <c r="G230" s="48"/>
    </row>
    <row r="231" spans="1:7" ht="12.75" customHeight="1">
      <c r="A231" s="47"/>
      <c r="B231" s="44"/>
      <c r="F231" s="48"/>
      <c r="G231" s="48"/>
    </row>
    <row r="232" spans="1:7" ht="12.75" customHeight="1">
      <c r="A232" s="47"/>
      <c r="B232" s="44"/>
      <c r="F232" s="48"/>
      <c r="G232" s="48"/>
    </row>
    <row r="233" spans="1:7" ht="12.75" customHeight="1">
      <c r="A233" s="47"/>
      <c r="B233" s="44"/>
      <c r="F233" s="48"/>
      <c r="G233" s="48"/>
    </row>
    <row r="234" spans="1:7" ht="12.75" customHeight="1">
      <c r="A234" s="47"/>
      <c r="B234" s="44"/>
      <c r="F234" s="48"/>
      <c r="G234" s="48"/>
    </row>
    <row r="235" spans="1:7" ht="12.75" customHeight="1">
      <c r="A235" s="47"/>
      <c r="B235" s="44"/>
      <c r="F235" s="48"/>
      <c r="G235" s="48"/>
    </row>
    <row r="236" spans="1:7" ht="12.75" customHeight="1">
      <c r="A236" s="47"/>
      <c r="B236" s="44"/>
      <c r="F236" s="48"/>
      <c r="G236" s="48"/>
    </row>
    <row r="237" spans="1:7" ht="12.75" customHeight="1">
      <c r="A237" s="47"/>
      <c r="B237" s="44"/>
      <c r="F237" s="48"/>
      <c r="G237" s="48"/>
    </row>
    <row r="238" spans="1:7" ht="12.75" customHeight="1">
      <c r="A238" s="47"/>
      <c r="B238" s="44"/>
      <c r="F238" s="48"/>
      <c r="G238" s="48"/>
    </row>
    <row r="239" spans="1:7" ht="12.75" customHeight="1">
      <c r="A239" s="47"/>
      <c r="B239" s="44"/>
      <c r="F239" s="48"/>
      <c r="G239" s="48"/>
    </row>
    <row r="240" spans="1:7" ht="12.75" customHeight="1">
      <c r="A240" s="47"/>
      <c r="B240" s="44"/>
      <c r="F240" s="48"/>
      <c r="G240" s="48"/>
    </row>
    <row r="241" spans="1:7" ht="12.75" customHeight="1">
      <c r="A241" s="47"/>
      <c r="B241" s="44"/>
      <c r="F241" s="48"/>
      <c r="G241" s="48"/>
    </row>
    <row r="242" spans="1:7" ht="12.75" customHeight="1">
      <c r="A242" s="47"/>
      <c r="B242" s="44"/>
      <c r="F242" s="48"/>
      <c r="G242" s="48"/>
    </row>
    <row r="243" spans="1:7" ht="12.75" customHeight="1">
      <c r="A243" s="47"/>
      <c r="B243" s="44"/>
      <c r="F243" s="48"/>
      <c r="G243" s="48"/>
    </row>
    <row r="244" spans="1:7" ht="12.75" customHeight="1">
      <c r="A244" s="47"/>
      <c r="B244" s="44"/>
      <c r="F244" s="48"/>
      <c r="G244" s="48"/>
    </row>
    <row r="245" spans="1:7" ht="12.75" customHeight="1">
      <c r="A245" s="47"/>
      <c r="B245" s="44"/>
      <c r="F245" s="48"/>
      <c r="G245" s="48"/>
    </row>
    <row r="246" spans="1:7" ht="12.75" customHeight="1">
      <c r="A246" s="47"/>
      <c r="B246" s="44"/>
      <c r="F246" s="48"/>
      <c r="G246" s="48"/>
    </row>
    <row r="247" spans="1:7" ht="12.75" customHeight="1">
      <c r="A247" s="47"/>
      <c r="B247" s="44"/>
      <c r="F247" s="48"/>
      <c r="G247" s="48"/>
    </row>
    <row r="248" spans="1:7" ht="12.75" customHeight="1">
      <c r="A248" s="47"/>
      <c r="B248" s="44"/>
      <c r="F248" s="48"/>
      <c r="G248" s="48"/>
    </row>
    <row r="249" spans="1:7" ht="12.75" customHeight="1">
      <c r="A249" s="47"/>
      <c r="B249" s="44"/>
      <c r="F249" s="48"/>
      <c r="G249" s="48"/>
    </row>
    <row r="250" spans="1:7" ht="12.75" customHeight="1">
      <c r="A250" s="47"/>
      <c r="B250" s="44"/>
      <c r="F250" s="48"/>
      <c r="G250" s="48"/>
    </row>
    <row r="251" spans="1:7" ht="12.75" customHeight="1">
      <c r="A251" s="47"/>
      <c r="B251" s="44"/>
      <c r="F251" s="48"/>
      <c r="G251" s="48"/>
    </row>
    <row r="252" spans="1:7" ht="12.75" customHeight="1">
      <c r="A252" s="47"/>
      <c r="B252" s="44"/>
      <c r="F252" s="48"/>
      <c r="G252" s="48"/>
    </row>
    <row r="253" spans="1:7" ht="12.75" customHeight="1">
      <c r="A253" s="47"/>
      <c r="B253" s="44"/>
      <c r="F253" s="48"/>
      <c r="G253" s="48"/>
    </row>
    <row r="254" spans="1:7" ht="12.75" customHeight="1">
      <c r="A254" s="47"/>
      <c r="B254" s="44"/>
      <c r="F254" s="48"/>
      <c r="G254" s="48"/>
    </row>
    <row r="255" spans="1:7" ht="12.75" customHeight="1">
      <c r="A255" s="47"/>
      <c r="B255" s="44"/>
      <c r="F255" s="48"/>
      <c r="G255" s="48"/>
    </row>
    <row r="256" spans="1:7" ht="12.75" customHeight="1">
      <c r="A256" s="47"/>
      <c r="B256" s="44"/>
      <c r="F256" s="48"/>
      <c r="G256" s="48"/>
    </row>
    <row r="257" spans="1:7" ht="12.75" customHeight="1">
      <c r="A257" s="47"/>
      <c r="B257" s="44"/>
      <c r="F257" s="48"/>
      <c r="G257" s="48"/>
    </row>
    <row r="258" spans="1:7" ht="12.75" customHeight="1">
      <c r="A258" s="47"/>
      <c r="B258" s="44"/>
      <c r="F258" s="48"/>
      <c r="G258" s="48"/>
    </row>
    <row r="259" spans="1:7" ht="12.75" customHeight="1">
      <c r="A259" s="47"/>
      <c r="B259" s="44"/>
      <c r="F259" s="48"/>
      <c r="G259" s="48"/>
    </row>
    <row r="260" spans="1:7" ht="12.75" customHeight="1">
      <c r="A260" s="47"/>
      <c r="B260" s="44"/>
      <c r="F260" s="48"/>
      <c r="G260" s="48"/>
    </row>
    <row r="261" spans="1:7" ht="12.75" customHeight="1">
      <c r="A261" s="47"/>
      <c r="B261" s="44"/>
      <c r="F261" s="48"/>
      <c r="G261" s="48"/>
    </row>
    <row r="262" spans="1:7" ht="12.75" customHeight="1">
      <c r="A262" s="47"/>
      <c r="B262" s="44"/>
      <c r="F262" s="48"/>
      <c r="G262" s="48"/>
    </row>
    <row r="263" spans="1:7" ht="12.75" customHeight="1">
      <c r="A263" s="47"/>
      <c r="B263" s="44"/>
      <c r="F263" s="48"/>
      <c r="G263" s="48"/>
    </row>
    <row r="264" spans="1:7" ht="12.75" customHeight="1">
      <c r="A264" s="47"/>
      <c r="B264" s="44"/>
      <c r="F264" s="48"/>
      <c r="G264" s="48"/>
    </row>
    <row r="265" spans="1:7" ht="12.75" customHeight="1">
      <c r="A265" s="47"/>
      <c r="B265" s="44"/>
      <c r="F265" s="48"/>
      <c r="G265" s="48"/>
    </row>
    <row r="266" spans="1:7" ht="12.75" customHeight="1">
      <c r="A266" s="47"/>
      <c r="B266" s="44"/>
      <c r="F266" s="48"/>
      <c r="G266" s="48"/>
    </row>
    <row r="267" spans="1:7" ht="12.75" customHeight="1">
      <c r="A267" s="47"/>
      <c r="B267" s="44"/>
      <c r="F267" s="48"/>
      <c r="G267" s="48"/>
    </row>
    <row r="268" spans="1:7" ht="12.75" customHeight="1">
      <c r="A268" s="47"/>
      <c r="B268" s="44"/>
      <c r="F268" s="48"/>
      <c r="G268" s="48"/>
    </row>
    <row r="269" spans="1:7" ht="12.75" customHeight="1">
      <c r="A269" s="47"/>
      <c r="B269" s="44"/>
      <c r="F269" s="48"/>
      <c r="G269" s="48"/>
    </row>
    <row r="270" spans="1:7" ht="12.75" customHeight="1">
      <c r="A270" s="47"/>
      <c r="B270" s="44"/>
      <c r="F270" s="48"/>
      <c r="G270" s="48"/>
    </row>
    <row r="271" spans="1:7" ht="12.75" customHeight="1">
      <c r="A271" s="47"/>
      <c r="B271" s="44"/>
      <c r="F271" s="48"/>
      <c r="G271" s="48"/>
    </row>
    <row r="272" spans="1:7" ht="12.75" customHeight="1">
      <c r="A272" s="47"/>
      <c r="B272" s="44"/>
      <c r="F272" s="48"/>
      <c r="G272" s="48"/>
    </row>
    <row r="273" spans="1:7" ht="12.75" customHeight="1">
      <c r="A273" s="47"/>
      <c r="B273" s="44"/>
      <c r="F273" s="48"/>
      <c r="G273" s="48"/>
    </row>
    <row r="274" spans="1:7" ht="12.75" customHeight="1">
      <c r="A274" s="47"/>
      <c r="B274" s="44"/>
      <c r="F274" s="48"/>
      <c r="G274" s="48"/>
    </row>
    <row r="275" spans="1:7" ht="12.75" customHeight="1">
      <c r="A275" s="47"/>
      <c r="B275" s="44"/>
      <c r="F275" s="48"/>
      <c r="G275" s="48"/>
    </row>
    <row r="276" spans="1:7" ht="12.75" customHeight="1">
      <c r="A276" s="47"/>
      <c r="B276" s="44"/>
      <c r="F276" s="48"/>
      <c r="G276" s="48"/>
    </row>
    <row r="277" spans="1:7" ht="12.75" customHeight="1">
      <c r="A277" s="47"/>
      <c r="B277" s="44"/>
      <c r="F277" s="48"/>
      <c r="G277" s="48"/>
    </row>
    <row r="278" spans="1:7" ht="12.75" customHeight="1">
      <c r="A278" s="47"/>
      <c r="B278" s="44"/>
      <c r="F278" s="48"/>
      <c r="G278" s="48"/>
    </row>
    <row r="279" spans="1:7" ht="12.75" customHeight="1">
      <c r="A279" s="47"/>
      <c r="B279" s="44"/>
      <c r="F279" s="48"/>
      <c r="G279" s="48"/>
    </row>
    <row r="280" spans="1:7" ht="12.75" customHeight="1">
      <c r="A280" s="47"/>
      <c r="B280" s="44"/>
      <c r="F280" s="48"/>
      <c r="G280" s="48"/>
    </row>
    <row r="281" spans="1:7" ht="12.75" customHeight="1">
      <c r="A281" s="47"/>
      <c r="B281" s="44"/>
      <c r="F281" s="48"/>
      <c r="G281" s="48"/>
    </row>
    <row r="282" spans="1:7" ht="12.75" customHeight="1">
      <c r="A282" s="47"/>
      <c r="B282" s="44"/>
      <c r="F282" s="48"/>
      <c r="G282" s="48"/>
    </row>
    <row r="283" spans="1:7" ht="12.75" customHeight="1">
      <c r="A283" s="47"/>
      <c r="B283" s="44"/>
      <c r="F283" s="48"/>
      <c r="G283" s="48"/>
    </row>
    <row r="284" spans="1:7" ht="12.75" customHeight="1">
      <c r="A284" s="47"/>
      <c r="B284" s="44"/>
      <c r="F284" s="48"/>
      <c r="G284" s="48"/>
    </row>
    <row r="285" spans="1:7" ht="12.75" customHeight="1">
      <c r="A285" s="47"/>
      <c r="B285" s="44"/>
      <c r="F285" s="48"/>
      <c r="G285" s="48"/>
    </row>
    <row r="286" spans="1:7" ht="12.75" customHeight="1">
      <c r="A286" s="47"/>
      <c r="B286" s="44"/>
      <c r="F286" s="48"/>
      <c r="G286" s="48"/>
    </row>
    <row r="287" spans="1:7" ht="12.75" customHeight="1">
      <c r="A287" s="47"/>
      <c r="B287" s="44"/>
      <c r="F287" s="48"/>
      <c r="G287" s="48"/>
    </row>
    <row r="288" spans="1:7" ht="12.75" customHeight="1">
      <c r="A288" s="47"/>
      <c r="B288" s="44"/>
      <c r="F288" s="48"/>
      <c r="G288" s="48"/>
    </row>
    <row r="289" spans="1:7" ht="12.75" customHeight="1">
      <c r="A289" s="47"/>
      <c r="B289" s="44"/>
      <c r="F289" s="48"/>
      <c r="G289" s="48"/>
    </row>
    <row r="290" spans="1:7" ht="12.75" customHeight="1">
      <c r="A290" s="47"/>
      <c r="B290" s="44"/>
      <c r="F290" s="48"/>
      <c r="G290" s="48"/>
    </row>
    <row r="291" spans="1:7" ht="12.75" customHeight="1">
      <c r="A291" s="47"/>
      <c r="B291" s="44"/>
      <c r="F291" s="48"/>
      <c r="G291" s="48"/>
    </row>
    <row r="292" spans="1:7" ht="12.75" customHeight="1">
      <c r="A292" s="47"/>
      <c r="B292" s="44"/>
      <c r="F292" s="48"/>
      <c r="G292" s="48"/>
    </row>
    <row r="293" spans="1:7" ht="12.75" customHeight="1">
      <c r="A293" s="47"/>
      <c r="B293" s="44"/>
      <c r="F293" s="48"/>
      <c r="G293" s="48"/>
    </row>
    <row r="294" spans="1:7" ht="12.75" customHeight="1">
      <c r="A294" s="47"/>
      <c r="B294" s="44"/>
      <c r="F294" s="48"/>
      <c r="G294" s="48"/>
    </row>
    <row r="295" spans="1:7" ht="12.75" customHeight="1">
      <c r="A295" s="47"/>
      <c r="B295" s="44"/>
      <c r="F295" s="48"/>
      <c r="G295" s="48"/>
    </row>
    <row r="296" spans="1:7" ht="12.75" customHeight="1">
      <c r="A296" s="47"/>
      <c r="B296" s="44"/>
      <c r="F296" s="48"/>
      <c r="G296" s="48"/>
    </row>
    <row r="297" spans="1:7" ht="12.75" customHeight="1">
      <c r="A297" s="47"/>
      <c r="B297" s="44"/>
      <c r="F297" s="48"/>
      <c r="G297" s="48"/>
    </row>
    <row r="298" spans="1:7" ht="12.75" customHeight="1">
      <c r="A298" s="47"/>
      <c r="B298" s="44"/>
      <c r="F298" s="48"/>
      <c r="G298" s="48"/>
    </row>
    <row r="299" spans="1:7" ht="12.75" customHeight="1">
      <c r="A299" s="47"/>
      <c r="B299" s="44"/>
      <c r="F299" s="48"/>
      <c r="G299" s="48"/>
    </row>
    <row r="300" spans="1:7" ht="12.75" customHeight="1">
      <c r="A300" s="47"/>
      <c r="B300" s="44"/>
      <c r="F300" s="48"/>
      <c r="G300" s="48"/>
    </row>
    <row r="301" spans="1:7" ht="12.75" customHeight="1">
      <c r="A301" s="47"/>
      <c r="B301" s="44"/>
      <c r="F301" s="48"/>
      <c r="G301" s="48"/>
    </row>
    <row r="302" spans="1:7" ht="12.75" customHeight="1">
      <c r="A302" s="47"/>
      <c r="B302" s="44"/>
      <c r="F302" s="48"/>
      <c r="G302" s="48"/>
    </row>
    <row r="303" spans="1:7" ht="12.75" customHeight="1">
      <c r="A303" s="47"/>
      <c r="B303" s="44"/>
      <c r="F303" s="48"/>
      <c r="G303" s="48"/>
    </row>
    <row r="304" spans="1:7" ht="12.75" customHeight="1">
      <c r="A304" s="47"/>
      <c r="B304" s="44"/>
      <c r="F304" s="48"/>
      <c r="G304" s="48"/>
    </row>
    <row r="305" spans="1:7" ht="12.75" customHeight="1">
      <c r="A305" s="47"/>
      <c r="B305" s="44"/>
      <c r="F305" s="48"/>
      <c r="G305" s="48"/>
    </row>
    <row r="306" spans="1:7" ht="12.75" customHeight="1">
      <c r="A306" s="47"/>
      <c r="B306" s="44"/>
      <c r="F306" s="48"/>
      <c r="G306" s="48"/>
    </row>
    <row r="307" spans="1:7" ht="12.75" customHeight="1">
      <c r="A307" s="47"/>
      <c r="B307" s="44"/>
      <c r="F307" s="48"/>
      <c r="G307" s="48"/>
    </row>
    <row r="308" spans="1:7" ht="12.75" customHeight="1">
      <c r="A308" s="47"/>
      <c r="B308" s="44"/>
      <c r="F308" s="48"/>
      <c r="G308" s="48"/>
    </row>
    <row r="309" spans="1:7" ht="12.75" customHeight="1">
      <c r="A309" s="47"/>
      <c r="B309" s="44"/>
      <c r="F309" s="48"/>
      <c r="G309" s="48"/>
    </row>
    <row r="310" spans="1:7" ht="12.75" customHeight="1">
      <c r="A310" s="47"/>
      <c r="B310" s="44"/>
      <c r="F310" s="48"/>
      <c r="G310" s="48"/>
    </row>
    <row r="311" spans="1:7" ht="12.75" customHeight="1">
      <c r="A311" s="47"/>
      <c r="B311" s="44"/>
      <c r="F311" s="48"/>
      <c r="G311" s="48"/>
    </row>
    <row r="312" spans="1:7" ht="12.75" customHeight="1">
      <c r="A312" s="47"/>
      <c r="B312" s="44"/>
      <c r="F312" s="48"/>
      <c r="G312" s="48"/>
    </row>
    <row r="313" spans="1:7" ht="12.75" customHeight="1">
      <c r="A313" s="47"/>
      <c r="B313" s="44"/>
      <c r="F313" s="48"/>
      <c r="G313" s="48"/>
    </row>
    <row r="314" spans="1:7" ht="12.75" customHeight="1">
      <c r="A314" s="47"/>
      <c r="B314" s="44"/>
      <c r="F314" s="48"/>
      <c r="G314" s="48"/>
    </row>
    <row r="315" spans="1:7" ht="12.75" customHeight="1">
      <c r="A315" s="47"/>
      <c r="B315" s="44"/>
      <c r="F315" s="48"/>
      <c r="G315" s="48"/>
    </row>
    <row r="316" spans="1:7" ht="12.75" customHeight="1">
      <c r="A316" s="47"/>
      <c r="B316" s="44"/>
      <c r="F316" s="48"/>
      <c r="G316" s="48"/>
    </row>
    <row r="317" spans="1:7" ht="12.75" customHeight="1">
      <c r="A317" s="47"/>
      <c r="B317" s="44"/>
      <c r="F317" s="48"/>
      <c r="G317" s="48"/>
    </row>
    <row r="318" spans="1:7" ht="12.75" customHeight="1">
      <c r="A318" s="47"/>
      <c r="B318" s="44"/>
      <c r="F318" s="48"/>
      <c r="G318" s="48"/>
    </row>
    <row r="319" spans="1:7" ht="12.75" customHeight="1">
      <c r="A319" s="47"/>
      <c r="B319" s="44"/>
      <c r="F319" s="48"/>
      <c r="G319" s="48"/>
    </row>
    <row r="320" spans="1:7" ht="12.75" customHeight="1">
      <c r="A320" s="47"/>
      <c r="B320" s="44"/>
      <c r="F320" s="48"/>
      <c r="G320" s="48"/>
    </row>
    <row r="321" spans="1:7" ht="12.75" customHeight="1">
      <c r="A321" s="47"/>
      <c r="B321" s="44"/>
      <c r="F321" s="48"/>
      <c r="G321" s="48"/>
    </row>
    <row r="322" spans="1:7" ht="12.75" customHeight="1">
      <c r="A322" s="47"/>
      <c r="B322" s="44"/>
      <c r="F322" s="48"/>
      <c r="G322" s="48"/>
    </row>
    <row r="323" spans="1:7" ht="12.75" customHeight="1">
      <c r="A323" s="47"/>
      <c r="B323" s="44"/>
      <c r="F323" s="48"/>
      <c r="G323" s="48"/>
    </row>
    <row r="324" spans="1:7" ht="12.75" customHeight="1">
      <c r="A324" s="47"/>
      <c r="B324" s="44"/>
      <c r="F324" s="48"/>
      <c r="G324" s="48"/>
    </row>
    <row r="325" spans="1:7" ht="12.75" customHeight="1">
      <c r="A325" s="47"/>
      <c r="B325" s="44"/>
      <c r="F325" s="48"/>
      <c r="G325" s="48"/>
    </row>
    <row r="326" spans="1:7" ht="12.75" customHeight="1">
      <c r="A326" s="47"/>
      <c r="B326" s="44"/>
      <c r="F326" s="48"/>
      <c r="G326" s="48"/>
    </row>
    <row r="327" spans="1:7" ht="12.75" customHeight="1">
      <c r="A327" s="47"/>
      <c r="B327" s="44"/>
      <c r="F327" s="48"/>
      <c r="G327" s="48"/>
    </row>
    <row r="328" spans="1:7" ht="12.75" customHeight="1">
      <c r="A328" s="47"/>
      <c r="B328" s="44"/>
      <c r="F328" s="48"/>
      <c r="G328" s="48"/>
    </row>
    <row r="329" spans="1:7" ht="12.75" customHeight="1">
      <c r="A329" s="47"/>
      <c r="B329" s="44"/>
      <c r="F329" s="48"/>
      <c r="G329" s="48"/>
    </row>
    <row r="330" spans="1:7" ht="12.75" customHeight="1">
      <c r="A330" s="47"/>
      <c r="B330" s="44"/>
      <c r="F330" s="48"/>
      <c r="G330" s="48"/>
    </row>
    <row r="331" spans="1:7" ht="12.75" customHeight="1">
      <c r="A331" s="47"/>
      <c r="B331" s="44"/>
      <c r="F331" s="48"/>
      <c r="G331" s="48"/>
    </row>
    <row r="332" spans="1:7" ht="12.75" customHeight="1">
      <c r="A332" s="47"/>
      <c r="B332" s="44"/>
      <c r="F332" s="48"/>
      <c r="G332" s="48"/>
    </row>
    <row r="333" spans="1:7" ht="12.75" customHeight="1">
      <c r="A333" s="47"/>
      <c r="B333" s="44"/>
      <c r="F333" s="48"/>
      <c r="G333" s="48"/>
    </row>
    <row r="334" spans="1:7" ht="12.75" customHeight="1">
      <c r="A334" s="47"/>
      <c r="B334" s="44"/>
      <c r="F334" s="48"/>
      <c r="G334" s="48"/>
    </row>
    <row r="335" spans="1:7" ht="12.75" customHeight="1">
      <c r="A335" s="47"/>
      <c r="B335" s="44"/>
      <c r="F335" s="48"/>
      <c r="G335" s="48"/>
    </row>
    <row r="336" spans="1:7" ht="12.75" customHeight="1">
      <c r="A336" s="47"/>
      <c r="B336" s="44"/>
      <c r="F336" s="48"/>
      <c r="G336" s="48"/>
    </row>
    <row r="337" spans="1:7" ht="12.75" customHeight="1">
      <c r="A337" s="47"/>
      <c r="B337" s="44"/>
      <c r="F337" s="48"/>
      <c r="G337" s="48"/>
    </row>
    <row r="338" spans="1:7" ht="12.75" customHeight="1">
      <c r="A338" s="47"/>
      <c r="B338" s="44"/>
      <c r="F338" s="48"/>
      <c r="G338" s="48"/>
    </row>
    <row r="339" spans="1:7" ht="12.75" customHeight="1">
      <c r="A339" s="47"/>
      <c r="B339" s="44"/>
      <c r="F339" s="48"/>
      <c r="G339" s="48"/>
    </row>
    <row r="340" spans="1:7" ht="12.75" customHeight="1">
      <c r="A340" s="47"/>
      <c r="B340" s="44"/>
      <c r="F340" s="48"/>
      <c r="G340" s="48"/>
    </row>
    <row r="341" spans="1:7" ht="12.75" customHeight="1">
      <c r="A341" s="47"/>
      <c r="B341" s="44"/>
      <c r="F341" s="48"/>
      <c r="G341" s="48"/>
    </row>
    <row r="342" spans="1:7" ht="12.75" customHeight="1">
      <c r="A342" s="47"/>
      <c r="B342" s="44"/>
      <c r="F342" s="48"/>
      <c r="G342" s="48"/>
    </row>
    <row r="343" spans="1:7" ht="12.75" customHeight="1">
      <c r="A343" s="47"/>
      <c r="B343" s="44"/>
      <c r="F343" s="48"/>
      <c r="G343" s="48"/>
    </row>
    <row r="344" spans="1:7" ht="12.75" customHeight="1">
      <c r="A344" s="47"/>
      <c r="B344" s="44"/>
      <c r="F344" s="48"/>
      <c r="G344" s="48"/>
    </row>
    <row r="345" spans="1:7" ht="12.75" customHeight="1">
      <c r="A345" s="47"/>
      <c r="B345" s="44"/>
      <c r="F345" s="48"/>
      <c r="G345" s="48"/>
    </row>
    <row r="346" spans="1:7" ht="12.75" customHeight="1">
      <c r="A346" s="47"/>
      <c r="B346" s="44"/>
      <c r="F346" s="48"/>
      <c r="G346" s="48"/>
    </row>
    <row r="347" spans="1:7" ht="12.75" customHeight="1">
      <c r="A347" s="47"/>
      <c r="B347" s="44"/>
      <c r="F347" s="48"/>
      <c r="G347" s="48"/>
    </row>
    <row r="348" spans="1:7" ht="12.75" customHeight="1">
      <c r="A348" s="47"/>
      <c r="B348" s="44"/>
      <c r="F348" s="48"/>
      <c r="G348" s="48"/>
    </row>
    <row r="349" spans="1:7" ht="12.75" customHeight="1">
      <c r="A349" s="47"/>
      <c r="B349" s="44"/>
      <c r="F349" s="48"/>
      <c r="G349" s="48"/>
    </row>
    <row r="350" spans="1:7" ht="12.75" customHeight="1">
      <c r="A350" s="47"/>
      <c r="B350" s="44"/>
      <c r="F350" s="48"/>
      <c r="G350" s="48"/>
    </row>
    <row r="351" spans="1:7" ht="12.75" customHeight="1">
      <c r="A351" s="47"/>
      <c r="B351" s="44"/>
      <c r="F351" s="48"/>
      <c r="G351" s="48"/>
    </row>
    <row r="352" spans="1:7" ht="12.75" customHeight="1">
      <c r="A352" s="47"/>
      <c r="B352" s="44"/>
      <c r="F352" s="48"/>
      <c r="G352" s="48"/>
    </row>
    <row r="353" spans="1:7" ht="12.75" customHeight="1">
      <c r="A353" s="47"/>
      <c r="B353" s="44"/>
      <c r="F353" s="48"/>
      <c r="G353" s="48"/>
    </row>
    <row r="354" spans="1:7" ht="12.75" customHeight="1">
      <c r="A354" s="47"/>
      <c r="B354" s="44"/>
      <c r="F354" s="48"/>
      <c r="G354" s="48"/>
    </row>
    <row r="355" spans="1:7" ht="12.75" customHeight="1">
      <c r="A355" s="47"/>
      <c r="B355" s="44"/>
      <c r="F355" s="48"/>
      <c r="G355" s="48"/>
    </row>
    <row r="356" spans="1:7" ht="12.75" customHeight="1">
      <c r="A356" s="47"/>
      <c r="B356" s="44"/>
      <c r="F356" s="48"/>
      <c r="G356" s="48"/>
    </row>
    <row r="357" spans="1:7" ht="12.75" customHeight="1">
      <c r="A357" s="47"/>
      <c r="B357" s="44"/>
      <c r="F357" s="48"/>
      <c r="G357" s="48"/>
    </row>
    <row r="358" spans="1:7" ht="12.75" customHeight="1">
      <c r="A358" s="47"/>
      <c r="B358" s="44"/>
      <c r="F358" s="48"/>
      <c r="G358" s="48"/>
    </row>
    <row r="359" spans="1:7" ht="12.75" customHeight="1">
      <c r="A359" s="47"/>
      <c r="B359" s="44"/>
      <c r="F359" s="48"/>
      <c r="G359" s="48"/>
    </row>
    <row r="360" spans="1:7" ht="12.75" customHeight="1">
      <c r="A360" s="47"/>
      <c r="B360" s="44"/>
      <c r="F360" s="48"/>
      <c r="G360" s="48"/>
    </row>
    <row r="361" spans="1:7" ht="12.75" customHeight="1">
      <c r="A361" s="47"/>
      <c r="B361" s="44"/>
      <c r="F361" s="48"/>
      <c r="G361" s="48"/>
    </row>
    <row r="362" spans="1:7" ht="12.75" customHeight="1">
      <c r="A362" s="47"/>
      <c r="B362" s="44"/>
      <c r="F362" s="48"/>
      <c r="G362" s="48"/>
    </row>
    <row r="363" spans="1:7" ht="12.75" customHeight="1">
      <c r="A363" s="47"/>
      <c r="B363" s="44"/>
      <c r="F363" s="48"/>
      <c r="G363" s="48"/>
    </row>
    <row r="364" spans="1:7" ht="12.75" customHeight="1">
      <c r="A364" s="47"/>
      <c r="B364" s="44"/>
      <c r="F364" s="48"/>
      <c r="G364" s="48"/>
    </row>
    <row r="365" spans="1:7" ht="12.75" customHeight="1">
      <c r="A365" s="47"/>
      <c r="B365" s="44"/>
      <c r="F365" s="48"/>
      <c r="G365" s="48"/>
    </row>
    <row r="366" spans="1:7" ht="12.75" customHeight="1">
      <c r="A366" s="47"/>
      <c r="B366" s="44"/>
      <c r="F366" s="48"/>
      <c r="G366" s="48"/>
    </row>
    <row r="367" spans="1:7" ht="12.75" customHeight="1">
      <c r="A367" s="47"/>
      <c r="B367" s="44"/>
      <c r="F367" s="48"/>
      <c r="G367" s="48"/>
    </row>
    <row r="368" spans="1:7" ht="12.75" customHeight="1">
      <c r="A368" s="47"/>
      <c r="B368" s="44"/>
      <c r="F368" s="48"/>
      <c r="G368" s="48"/>
    </row>
    <row r="369" spans="1:7" ht="12.75" customHeight="1">
      <c r="A369" s="47"/>
      <c r="B369" s="44"/>
      <c r="F369" s="48"/>
      <c r="G369" s="48"/>
    </row>
    <row r="370" spans="1:7" ht="12.75" customHeight="1">
      <c r="A370" s="47"/>
      <c r="B370" s="44"/>
      <c r="F370" s="48"/>
      <c r="G370" s="48"/>
    </row>
    <row r="371" spans="1:7" ht="12.75" customHeight="1">
      <c r="A371" s="47"/>
      <c r="B371" s="44"/>
      <c r="F371" s="48"/>
      <c r="G371" s="48"/>
    </row>
    <row r="372" spans="1:7" ht="12.75" customHeight="1">
      <c r="A372" s="47"/>
      <c r="B372" s="44"/>
      <c r="F372" s="48"/>
      <c r="G372" s="48"/>
    </row>
    <row r="373" spans="1:7" ht="12.75" customHeight="1">
      <c r="A373" s="47"/>
      <c r="B373" s="44"/>
      <c r="F373" s="48"/>
      <c r="G373" s="48"/>
    </row>
    <row r="374" spans="1:7" ht="12.75" customHeight="1">
      <c r="A374" s="47"/>
      <c r="B374" s="44"/>
      <c r="F374" s="48"/>
      <c r="G374" s="48"/>
    </row>
    <row r="375" spans="1:7" ht="12.75" customHeight="1">
      <c r="A375" s="47"/>
      <c r="B375" s="44"/>
      <c r="F375" s="48"/>
      <c r="G375" s="48"/>
    </row>
    <row r="376" spans="1:7" ht="12.75" customHeight="1">
      <c r="A376" s="47"/>
      <c r="B376" s="44"/>
      <c r="F376" s="48"/>
      <c r="G376" s="48"/>
    </row>
    <row r="377" spans="1:7" ht="12.75" customHeight="1">
      <c r="A377" s="47"/>
      <c r="B377" s="44"/>
      <c r="F377" s="48"/>
      <c r="G377" s="48"/>
    </row>
    <row r="378" spans="1:7" ht="12.75" customHeight="1">
      <c r="A378" s="47"/>
      <c r="B378" s="44"/>
      <c r="F378" s="48"/>
      <c r="G378" s="48"/>
    </row>
    <row r="379" spans="1:7" ht="12.75" customHeight="1">
      <c r="A379" s="47"/>
      <c r="B379" s="44"/>
      <c r="F379" s="48"/>
      <c r="G379" s="48"/>
    </row>
    <row r="380" spans="1:7" ht="12.75" customHeight="1">
      <c r="A380" s="47"/>
      <c r="B380" s="44"/>
      <c r="F380" s="48"/>
      <c r="G380" s="48"/>
    </row>
    <row r="381" spans="1:7" ht="12.75" customHeight="1">
      <c r="A381" s="47"/>
      <c r="B381" s="44"/>
      <c r="F381" s="48"/>
      <c r="G381" s="48"/>
    </row>
    <row r="382" spans="1:7" ht="12.75" customHeight="1">
      <c r="A382" s="47"/>
      <c r="B382" s="44"/>
      <c r="F382" s="48"/>
      <c r="G382" s="48"/>
    </row>
    <row r="383" spans="1:7" ht="12.75" customHeight="1">
      <c r="A383" s="47"/>
      <c r="B383" s="44"/>
      <c r="F383" s="48"/>
      <c r="G383" s="48"/>
    </row>
    <row r="384" spans="1:7" ht="12.75" customHeight="1">
      <c r="A384" s="47"/>
      <c r="B384" s="44"/>
      <c r="F384" s="48"/>
      <c r="G384" s="48"/>
    </row>
    <row r="385" spans="1:7" ht="12.75" customHeight="1">
      <c r="A385" s="47"/>
      <c r="B385" s="44"/>
      <c r="F385" s="48"/>
      <c r="G385" s="48"/>
    </row>
    <row r="386" spans="1:7" ht="12.75" customHeight="1">
      <c r="A386" s="47"/>
      <c r="B386" s="44"/>
      <c r="F386" s="48"/>
      <c r="G386" s="48"/>
    </row>
    <row r="387" spans="1:7" ht="12.75" customHeight="1">
      <c r="A387" s="47"/>
      <c r="B387" s="44"/>
      <c r="F387" s="48"/>
      <c r="G387" s="48"/>
    </row>
    <row r="388" spans="1:7" ht="12.75" customHeight="1">
      <c r="A388" s="47"/>
      <c r="B388" s="44"/>
      <c r="F388" s="48"/>
      <c r="G388" s="48"/>
    </row>
    <row r="389" spans="1:7" ht="12.75" customHeight="1">
      <c r="A389" s="47"/>
      <c r="B389" s="44"/>
      <c r="F389" s="48"/>
      <c r="G389" s="48"/>
    </row>
    <row r="390" spans="1:7" ht="12.75" customHeight="1">
      <c r="A390" s="47"/>
      <c r="B390" s="44"/>
      <c r="F390" s="48"/>
      <c r="G390" s="48"/>
    </row>
    <row r="391" spans="1:7" ht="12.75" customHeight="1">
      <c r="A391" s="47"/>
      <c r="B391" s="44"/>
      <c r="F391" s="48"/>
      <c r="G391" s="48"/>
    </row>
    <row r="392" spans="1:7" ht="12.75" customHeight="1">
      <c r="A392" s="47"/>
      <c r="B392" s="44"/>
      <c r="F392" s="48"/>
      <c r="G392" s="48"/>
    </row>
    <row r="393" spans="1:7" ht="12.75" customHeight="1">
      <c r="A393" s="47"/>
      <c r="B393" s="44"/>
      <c r="F393" s="48"/>
      <c r="G393" s="48"/>
    </row>
    <row r="394" spans="1:7" ht="12.75" customHeight="1">
      <c r="A394" s="47"/>
      <c r="B394" s="44"/>
      <c r="F394" s="48"/>
      <c r="G394" s="48"/>
    </row>
    <row r="395" spans="1:7" ht="12.75" customHeight="1">
      <c r="A395" s="47"/>
      <c r="B395" s="44"/>
      <c r="F395" s="48"/>
      <c r="G395" s="48"/>
    </row>
    <row r="396" spans="1:7" ht="12.75" customHeight="1">
      <c r="A396" s="47"/>
      <c r="B396" s="44"/>
      <c r="F396" s="48"/>
      <c r="G396" s="48"/>
    </row>
    <row r="397" spans="1:7" ht="12.75" customHeight="1">
      <c r="A397" s="47"/>
      <c r="B397" s="44"/>
      <c r="F397" s="48"/>
      <c r="G397" s="48"/>
    </row>
    <row r="398" spans="1:7" ht="12.75" customHeight="1">
      <c r="A398" s="47"/>
      <c r="B398" s="44"/>
      <c r="F398" s="48"/>
      <c r="G398" s="48"/>
    </row>
    <row r="399" spans="1:7" ht="12.75" customHeight="1">
      <c r="A399" s="47"/>
      <c r="B399" s="44"/>
      <c r="F399" s="48"/>
      <c r="G399" s="48"/>
    </row>
    <row r="400" spans="1:7" ht="12.75" customHeight="1">
      <c r="A400" s="47"/>
      <c r="B400" s="44"/>
      <c r="F400" s="48"/>
      <c r="G400" s="48"/>
    </row>
    <row r="401" spans="1:7" ht="12.75" customHeight="1">
      <c r="A401" s="47"/>
      <c r="B401" s="44"/>
      <c r="F401" s="48"/>
      <c r="G401" s="48"/>
    </row>
    <row r="402" spans="1:7" ht="12.75" customHeight="1">
      <c r="A402" s="47"/>
      <c r="B402" s="44"/>
      <c r="F402" s="48"/>
      <c r="G402" s="48"/>
    </row>
    <row r="403" spans="1:7" ht="12.75" customHeight="1">
      <c r="A403" s="47"/>
      <c r="B403" s="44"/>
      <c r="F403" s="48"/>
      <c r="G403" s="48"/>
    </row>
    <row r="404" spans="1:7" ht="12.75" customHeight="1">
      <c r="A404" s="47"/>
      <c r="B404" s="44"/>
      <c r="F404" s="48"/>
      <c r="G404" s="48"/>
    </row>
    <row r="405" spans="1:7" ht="12.75" customHeight="1">
      <c r="A405" s="47"/>
      <c r="B405" s="44"/>
      <c r="F405" s="48"/>
      <c r="G405" s="48"/>
    </row>
    <row r="406" spans="1:7" ht="12.75" customHeight="1">
      <c r="A406" s="47"/>
      <c r="B406" s="44"/>
      <c r="F406" s="48"/>
      <c r="G406" s="48"/>
    </row>
    <row r="407" spans="1:7" ht="12.75" customHeight="1">
      <c r="A407" s="47"/>
      <c r="B407" s="44"/>
      <c r="F407" s="48"/>
      <c r="G407" s="48"/>
    </row>
    <row r="408" spans="1:7" ht="12.75" customHeight="1">
      <c r="A408" s="47"/>
      <c r="B408" s="44"/>
      <c r="F408" s="48"/>
      <c r="G408" s="48"/>
    </row>
    <row r="409" spans="1:7" ht="12.75" customHeight="1">
      <c r="A409" s="47"/>
      <c r="B409" s="44"/>
      <c r="F409" s="48"/>
      <c r="G409" s="48"/>
    </row>
    <row r="410" spans="1:7" ht="12.75" customHeight="1">
      <c r="A410" s="47"/>
      <c r="B410" s="44"/>
      <c r="F410" s="48"/>
      <c r="G410" s="48"/>
    </row>
    <row r="411" spans="1:7" ht="12.75" customHeight="1">
      <c r="A411" s="47"/>
      <c r="B411" s="44"/>
      <c r="F411" s="48"/>
      <c r="G411" s="48"/>
    </row>
    <row r="412" spans="1:7" ht="12.75" customHeight="1">
      <c r="A412" s="47"/>
      <c r="B412" s="44"/>
      <c r="F412" s="48"/>
      <c r="G412" s="48"/>
    </row>
    <row r="413" spans="1:7" ht="12.75" customHeight="1">
      <c r="A413" s="47"/>
      <c r="B413" s="44"/>
      <c r="F413" s="48"/>
      <c r="G413" s="48"/>
    </row>
    <row r="414" spans="1:7" ht="12.75" customHeight="1">
      <c r="A414" s="47"/>
      <c r="B414" s="44"/>
      <c r="F414" s="48"/>
      <c r="G414" s="48"/>
    </row>
    <row r="415" spans="1:7" ht="12.75" customHeight="1">
      <c r="A415" s="47"/>
      <c r="B415" s="44"/>
      <c r="F415" s="48"/>
      <c r="G415" s="48"/>
    </row>
    <row r="416" spans="1:7" ht="12.75" customHeight="1">
      <c r="A416" s="47"/>
      <c r="B416" s="44"/>
      <c r="F416" s="48"/>
      <c r="G416" s="48"/>
    </row>
    <row r="417" spans="1:7" ht="12.75" customHeight="1">
      <c r="A417" s="47"/>
      <c r="B417" s="44"/>
      <c r="F417" s="48"/>
      <c r="G417" s="48"/>
    </row>
    <row r="418" spans="1:7" ht="12.75" customHeight="1">
      <c r="A418" s="47"/>
      <c r="B418" s="44"/>
      <c r="F418" s="48"/>
      <c r="G418" s="48"/>
    </row>
    <row r="419" spans="1:7" ht="12.75" customHeight="1">
      <c r="A419" s="47"/>
      <c r="B419" s="44"/>
      <c r="F419" s="48"/>
      <c r="G419" s="48"/>
    </row>
    <row r="420" spans="1:7" ht="12.75" customHeight="1">
      <c r="A420" s="47"/>
      <c r="B420" s="44"/>
      <c r="F420" s="48"/>
      <c r="G420" s="48"/>
    </row>
    <row r="421" spans="1:7" ht="12.75" customHeight="1">
      <c r="A421" s="47"/>
      <c r="B421" s="44"/>
      <c r="F421" s="48"/>
      <c r="G421" s="48"/>
    </row>
    <row r="422" spans="1:7" ht="12.75" customHeight="1">
      <c r="A422" s="47"/>
      <c r="B422" s="44"/>
      <c r="F422" s="48"/>
      <c r="G422" s="48"/>
    </row>
    <row r="423" spans="1:7" ht="12.75" customHeight="1">
      <c r="A423" s="47"/>
      <c r="B423" s="44"/>
      <c r="F423" s="48"/>
      <c r="G423" s="48"/>
    </row>
    <row r="424" spans="1:7" ht="12.75" customHeight="1">
      <c r="A424" s="47"/>
      <c r="B424" s="44"/>
      <c r="F424" s="48"/>
      <c r="G424" s="48"/>
    </row>
    <row r="425" spans="1:7" ht="12.75" customHeight="1">
      <c r="A425" s="47"/>
      <c r="B425" s="44"/>
      <c r="F425" s="48"/>
      <c r="G425" s="48"/>
    </row>
    <row r="426" spans="1:7" ht="12.75" customHeight="1">
      <c r="A426" s="47"/>
      <c r="B426" s="44"/>
      <c r="F426" s="48"/>
      <c r="G426" s="48"/>
    </row>
    <row r="427" spans="1:7" ht="12.75" customHeight="1">
      <c r="A427" s="47"/>
      <c r="B427" s="44"/>
      <c r="F427" s="48"/>
      <c r="G427" s="48"/>
    </row>
    <row r="428" spans="1:7" ht="12.75" customHeight="1">
      <c r="A428" s="47"/>
      <c r="B428" s="44"/>
      <c r="F428" s="48"/>
      <c r="G428" s="48"/>
    </row>
    <row r="429" spans="1:7" ht="12.75" customHeight="1">
      <c r="A429" s="47"/>
      <c r="B429" s="44"/>
      <c r="F429" s="48"/>
      <c r="G429" s="48"/>
    </row>
    <row r="430" spans="1:7" ht="12.75" customHeight="1">
      <c r="A430" s="47"/>
      <c r="B430" s="44"/>
      <c r="F430" s="48"/>
      <c r="G430" s="48"/>
    </row>
    <row r="431" spans="1:7" ht="12.75" customHeight="1">
      <c r="A431" s="47"/>
      <c r="B431" s="44"/>
      <c r="F431" s="48"/>
      <c r="G431" s="48"/>
    </row>
    <row r="432" spans="1:7" ht="12.75" customHeight="1">
      <c r="A432" s="47"/>
      <c r="B432" s="44"/>
      <c r="F432" s="48"/>
      <c r="G432" s="48"/>
    </row>
    <row r="433" spans="1:7" ht="12.75" customHeight="1">
      <c r="A433" s="47"/>
      <c r="B433" s="44"/>
      <c r="F433" s="48"/>
      <c r="G433" s="48"/>
    </row>
    <row r="434" spans="1:7" ht="12.75" customHeight="1">
      <c r="A434" s="47"/>
      <c r="B434" s="44"/>
      <c r="F434" s="48"/>
      <c r="G434" s="48"/>
    </row>
    <row r="435" spans="1:7" ht="12.75" customHeight="1">
      <c r="A435" s="47"/>
      <c r="B435" s="44"/>
      <c r="F435" s="48"/>
      <c r="G435" s="48"/>
    </row>
    <row r="436" spans="1:7" ht="12.75" customHeight="1">
      <c r="A436" s="47"/>
      <c r="B436" s="44"/>
      <c r="F436" s="48"/>
      <c r="G436" s="48"/>
    </row>
    <row r="437" spans="1:7" ht="12.75" customHeight="1">
      <c r="A437" s="47"/>
      <c r="B437" s="44"/>
      <c r="F437" s="48"/>
      <c r="G437" s="48"/>
    </row>
    <row r="438" spans="1:7" ht="12.75" customHeight="1">
      <c r="A438" s="47"/>
      <c r="B438" s="44"/>
      <c r="F438" s="48"/>
      <c r="G438" s="48"/>
    </row>
    <row r="439" spans="1:7" ht="12.75" customHeight="1">
      <c r="A439" s="47"/>
      <c r="B439" s="44"/>
      <c r="F439" s="48"/>
      <c r="G439" s="48"/>
    </row>
    <row r="440" spans="1:7" ht="12.75" customHeight="1">
      <c r="A440" s="47"/>
      <c r="B440" s="44"/>
      <c r="F440" s="48"/>
      <c r="G440" s="48"/>
    </row>
    <row r="441" spans="1:7" ht="12.75" customHeight="1">
      <c r="A441" s="47"/>
      <c r="B441" s="44"/>
      <c r="F441" s="48"/>
      <c r="G441" s="48"/>
    </row>
    <row r="442" spans="1:7" ht="12.75" customHeight="1">
      <c r="A442" s="47"/>
      <c r="B442" s="44"/>
      <c r="F442" s="48"/>
      <c r="G442" s="48"/>
    </row>
    <row r="443" spans="1:7" ht="12.75" customHeight="1">
      <c r="A443" s="47"/>
      <c r="B443" s="44"/>
      <c r="F443" s="48"/>
      <c r="G443" s="48"/>
    </row>
    <row r="444" spans="1:7" ht="12.75" customHeight="1">
      <c r="A444" s="47"/>
      <c r="B444" s="44"/>
      <c r="F444" s="48"/>
      <c r="G444" s="48"/>
    </row>
    <row r="445" spans="1:7" ht="12.75" customHeight="1">
      <c r="A445" s="47"/>
      <c r="B445" s="44"/>
      <c r="F445" s="48"/>
      <c r="G445" s="48"/>
    </row>
    <row r="446" spans="1:7" ht="12.75" customHeight="1">
      <c r="A446" s="47"/>
      <c r="B446" s="44"/>
      <c r="F446" s="48"/>
      <c r="G446" s="48"/>
    </row>
    <row r="447" spans="1:7" ht="12.75" customHeight="1">
      <c r="A447" s="47"/>
      <c r="B447" s="44"/>
      <c r="F447" s="48"/>
      <c r="G447" s="48"/>
    </row>
    <row r="448" spans="1:7" ht="12.75" customHeight="1">
      <c r="A448" s="47"/>
      <c r="B448" s="44"/>
      <c r="F448" s="48"/>
      <c r="G448" s="48"/>
    </row>
    <row r="449" spans="1:7" ht="12.75" customHeight="1">
      <c r="A449" s="47"/>
      <c r="B449" s="44"/>
      <c r="F449" s="48"/>
      <c r="G449" s="48"/>
    </row>
    <row r="450" spans="1:7" ht="12.75" customHeight="1">
      <c r="A450" s="47"/>
      <c r="B450" s="44"/>
      <c r="F450" s="48"/>
      <c r="G450" s="48"/>
    </row>
    <row r="451" spans="1:7" ht="12.75" customHeight="1">
      <c r="A451" s="47"/>
      <c r="B451" s="44"/>
      <c r="F451" s="48"/>
      <c r="G451" s="48"/>
    </row>
    <row r="452" spans="1:7" ht="12.75" customHeight="1">
      <c r="A452" s="47"/>
      <c r="B452" s="44"/>
      <c r="F452" s="48"/>
      <c r="G452" s="48"/>
    </row>
    <row r="453" spans="1:7" ht="12.75" customHeight="1">
      <c r="A453" s="47"/>
      <c r="B453" s="44"/>
      <c r="F453" s="48"/>
      <c r="G453" s="48"/>
    </row>
    <row r="454" spans="1:7" ht="12.75" customHeight="1">
      <c r="A454" s="47"/>
      <c r="B454" s="44"/>
      <c r="F454" s="48"/>
      <c r="G454" s="48"/>
    </row>
    <row r="455" spans="1:7" ht="12.75" customHeight="1">
      <c r="A455" s="47"/>
      <c r="B455" s="44"/>
      <c r="F455" s="48"/>
      <c r="G455" s="48"/>
    </row>
    <row r="456" spans="1:7" ht="12.75" customHeight="1">
      <c r="A456" s="47"/>
      <c r="B456" s="44"/>
      <c r="F456" s="48"/>
      <c r="G456" s="48"/>
    </row>
    <row r="457" spans="1:7" ht="12.75" customHeight="1">
      <c r="A457" s="47"/>
      <c r="B457" s="44"/>
      <c r="F457" s="48"/>
      <c r="G457" s="48"/>
    </row>
    <row r="458" spans="1:7" ht="12.75" customHeight="1">
      <c r="A458" s="47"/>
      <c r="B458" s="44"/>
      <c r="F458" s="48"/>
      <c r="G458" s="48"/>
    </row>
    <row r="459" spans="1:7" ht="12.75" customHeight="1">
      <c r="A459" s="47"/>
      <c r="B459" s="44"/>
      <c r="F459" s="48"/>
      <c r="G459" s="48"/>
    </row>
    <row r="460" spans="1:7" ht="12.75" customHeight="1">
      <c r="A460" s="47"/>
      <c r="B460" s="44"/>
      <c r="F460" s="48"/>
      <c r="G460" s="48"/>
    </row>
    <row r="461" spans="1:7" ht="12.75" customHeight="1">
      <c r="A461" s="47"/>
      <c r="B461" s="44"/>
      <c r="F461" s="48"/>
      <c r="G461" s="48"/>
    </row>
    <row r="462" spans="1:7" ht="12.75" customHeight="1">
      <c r="A462" s="47"/>
      <c r="B462" s="44"/>
      <c r="F462" s="48"/>
      <c r="G462" s="48"/>
    </row>
    <row r="463" spans="1:7" ht="12.75" customHeight="1">
      <c r="A463" s="47"/>
      <c r="B463" s="44"/>
      <c r="F463" s="48"/>
      <c r="G463" s="48"/>
    </row>
    <row r="464" spans="1:7" ht="12.75" customHeight="1">
      <c r="A464" s="47"/>
      <c r="B464" s="44"/>
      <c r="F464" s="48"/>
      <c r="G464" s="48"/>
    </row>
    <row r="465" spans="1:7" ht="12.75" customHeight="1">
      <c r="A465" s="47"/>
      <c r="B465" s="44"/>
      <c r="F465" s="48"/>
      <c r="G465" s="48"/>
    </row>
    <row r="466" spans="1:7" ht="12.75" customHeight="1">
      <c r="A466" s="47"/>
      <c r="B466" s="44"/>
      <c r="F466" s="48"/>
      <c r="G466" s="48"/>
    </row>
    <row r="467" spans="1:7" ht="12.75" customHeight="1">
      <c r="A467" s="47"/>
      <c r="B467" s="44"/>
      <c r="F467" s="48"/>
      <c r="G467" s="48"/>
    </row>
    <row r="468" spans="1:7" ht="12.75" customHeight="1">
      <c r="A468" s="47"/>
      <c r="B468" s="44"/>
      <c r="F468" s="48"/>
      <c r="G468" s="48"/>
    </row>
    <row r="469" spans="1:7" ht="12.75" customHeight="1">
      <c r="A469" s="47"/>
      <c r="B469" s="44"/>
      <c r="F469" s="48"/>
      <c r="G469" s="48"/>
    </row>
    <row r="470" spans="1:7" ht="12.75" customHeight="1">
      <c r="A470" s="47"/>
      <c r="B470" s="44"/>
      <c r="F470" s="48"/>
      <c r="G470" s="48"/>
    </row>
    <row r="471" spans="1:7" ht="12.75" customHeight="1">
      <c r="A471" s="47"/>
      <c r="B471" s="44"/>
      <c r="F471" s="48"/>
      <c r="G471" s="48"/>
    </row>
    <row r="472" spans="1:7" ht="12.75" customHeight="1">
      <c r="A472" s="47"/>
      <c r="B472" s="44"/>
      <c r="F472" s="48"/>
      <c r="G472" s="48"/>
    </row>
    <row r="473" spans="1:7" ht="12.75" customHeight="1">
      <c r="A473" s="47"/>
      <c r="B473" s="44"/>
      <c r="F473" s="48"/>
      <c r="G473" s="48"/>
    </row>
    <row r="474" spans="1:7" ht="12.75" customHeight="1">
      <c r="A474" s="47"/>
      <c r="B474" s="44"/>
      <c r="F474" s="48"/>
      <c r="G474" s="48"/>
    </row>
    <row r="475" spans="1:7" ht="12.75" customHeight="1">
      <c r="A475" s="47"/>
      <c r="B475" s="44"/>
      <c r="F475" s="48"/>
      <c r="G475" s="48"/>
    </row>
    <row r="476" spans="1:7" ht="12.75" customHeight="1">
      <c r="A476" s="47"/>
      <c r="B476" s="44"/>
      <c r="F476" s="48"/>
      <c r="G476" s="48"/>
    </row>
    <row r="477" spans="1:7" ht="12.75" customHeight="1">
      <c r="A477" s="47"/>
      <c r="B477" s="44"/>
      <c r="F477" s="48"/>
      <c r="G477" s="48"/>
    </row>
    <row r="478" spans="1:7" ht="12.75" customHeight="1">
      <c r="A478" s="47"/>
      <c r="B478" s="44"/>
      <c r="F478" s="48"/>
      <c r="G478" s="48"/>
    </row>
    <row r="479" spans="1:7" ht="12.75" customHeight="1">
      <c r="A479" s="47"/>
      <c r="B479" s="44"/>
      <c r="F479" s="48"/>
      <c r="G479" s="48"/>
    </row>
    <row r="480" spans="1:7" ht="12.75" customHeight="1">
      <c r="A480" s="47"/>
      <c r="B480" s="44"/>
      <c r="F480" s="48"/>
      <c r="G480" s="48"/>
    </row>
    <row r="481" spans="1:7" ht="12.75" customHeight="1">
      <c r="A481" s="47"/>
      <c r="B481" s="44"/>
      <c r="F481" s="48"/>
      <c r="G481" s="48"/>
    </row>
    <row r="482" spans="1:7" ht="12.75" customHeight="1">
      <c r="A482" s="47"/>
      <c r="B482" s="44"/>
      <c r="F482" s="48"/>
      <c r="G482" s="48"/>
    </row>
    <row r="483" spans="1:7" ht="12.75" customHeight="1">
      <c r="A483" s="47"/>
      <c r="B483" s="44"/>
      <c r="F483" s="48"/>
      <c r="G483" s="48"/>
    </row>
    <row r="484" spans="1:7" ht="12.75" customHeight="1">
      <c r="A484" s="47"/>
      <c r="B484" s="44"/>
      <c r="F484" s="48"/>
      <c r="G484" s="48"/>
    </row>
    <row r="485" spans="1:7" ht="12.75" customHeight="1">
      <c r="A485" s="47"/>
      <c r="B485" s="44"/>
      <c r="F485" s="48"/>
      <c r="G485" s="48"/>
    </row>
    <row r="486" spans="1:7" ht="12.75" customHeight="1">
      <c r="A486" s="47"/>
      <c r="B486" s="44"/>
      <c r="F486" s="48"/>
      <c r="G486" s="48"/>
    </row>
    <row r="487" spans="1:7" ht="12.75" customHeight="1">
      <c r="A487" s="47"/>
      <c r="B487" s="44"/>
      <c r="F487" s="48"/>
      <c r="G487" s="48"/>
    </row>
    <row r="488" spans="1:7" ht="12.75" customHeight="1">
      <c r="A488" s="47"/>
      <c r="B488" s="44"/>
      <c r="F488" s="48"/>
      <c r="G488" s="48"/>
    </row>
    <row r="489" spans="1:7" ht="12.75" customHeight="1">
      <c r="A489" s="47"/>
      <c r="B489" s="44"/>
      <c r="F489" s="48"/>
      <c r="G489" s="48"/>
    </row>
    <row r="490" spans="1:7" ht="12.75" customHeight="1">
      <c r="A490" s="47"/>
      <c r="B490" s="44"/>
      <c r="F490" s="48"/>
      <c r="G490" s="48"/>
    </row>
    <row r="491" spans="1:7" ht="12.75" customHeight="1">
      <c r="A491" s="47"/>
      <c r="B491" s="44"/>
      <c r="F491" s="48"/>
      <c r="G491" s="48"/>
    </row>
    <row r="492" spans="1:7" ht="12.75" customHeight="1">
      <c r="A492" s="47"/>
      <c r="B492" s="44"/>
      <c r="F492" s="48"/>
      <c r="G492" s="48"/>
    </row>
    <row r="493" spans="1:7" ht="12.75" customHeight="1">
      <c r="A493" s="47"/>
      <c r="B493" s="44"/>
      <c r="F493" s="48"/>
      <c r="G493" s="48"/>
    </row>
    <row r="494" spans="1:7" ht="12.75" customHeight="1">
      <c r="A494" s="47"/>
      <c r="B494" s="44"/>
      <c r="F494" s="48"/>
      <c r="G494" s="48"/>
    </row>
    <row r="495" spans="1:7" ht="12.75" customHeight="1">
      <c r="A495" s="47"/>
      <c r="B495" s="44"/>
      <c r="F495" s="48"/>
      <c r="G495" s="48"/>
    </row>
    <row r="496" spans="1:7" ht="12.75" customHeight="1">
      <c r="A496" s="47"/>
      <c r="B496" s="44"/>
      <c r="F496" s="48"/>
      <c r="G496" s="48"/>
    </row>
    <row r="497" spans="1:7" ht="12.75" customHeight="1">
      <c r="A497" s="47"/>
      <c r="B497" s="44"/>
      <c r="F497" s="48"/>
      <c r="G497" s="48"/>
    </row>
    <row r="498" spans="1:7" ht="12.75" customHeight="1">
      <c r="A498" s="47"/>
      <c r="B498" s="44"/>
      <c r="F498" s="48"/>
      <c r="G498" s="48"/>
    </row>
    <row r="499" spans="1:7" ht="12.75" customHeight="1">
      <c r="A499" s="47"/>
      <c r="B499" s="44"/>
      <c r="F499" s="48"/>
      <c r="G499" s="48"/>
    </row>
    <row r="500" spans="1:7" ht="12.75" customHeight="1">
      <c r="A500" s="47"/>
      <c r="B500" s="44"/>
      <c r="F500" s="48"/>
      <c r="G500" s="48"/>
    </row>
    <row r="501" spans="1:7" ht="12.75" customHeight="1">
      <c r="A501" s="47"/>
      <c r="B501" s="44"/>
      <c r="F501" s="48"/>
      <c r="G501" s="48"/>
    </row>
    <row r="502" spans="1:7" ht="12.75" customHeight="1">
      <c r="A502" s="47"/>
      <c r="B502" s="44"/>
      <c r="F502" s="48"/>
      <c r="G502" s="48"/>
    </row>
    <row r="503" spans="1:7" ht="12.75" customHeight="1">
      <c r="A503" s="47"/>
      <c r="B503" s="44"/>
      <c r="F503" s="48"/>
      <c r="G503" s="48"/>
    </row>
    <row r="504" spans="1:7" ht="12.75" customHeight="1">
      <c r="A504" s="47"/>
      <c r="B504" s="44"/>
      <c r="F504" s="48"/>
      <c r="G504" s="48"/>
    </row>
    <row r="505" spans="1:7" ht="12.75" customHeight="1">
      <c r="A505" s="47"/>
      <c r="B505" s="44"/>
      <c r="F505" s="48"/>
      <c r="G505" s="48"/>
    </row>
    <row r="506" spans="1:7" ht="12.75" customHeight="1">
      <c r="A506" s="47"/>
      <c r="B506" s="44"/>
      <c r="F506" s="48"/>
      <c r="G506" s="48"/>
    </row>
    <row r="507" spans="1:7" ht="12.75" customHeight="1">
      <c r="A507" s="47"/>
      <c r="B507" s="44"/>
      <c r="F507" s="48"/>
      <c r="G507" s="48"/>
    </row>
    <row r="508" spans="1:7" ht="12.75" customHeight="1">
      <c r="A508" s="47"/>
      <c r="B508" s="44"/>
      <c r="F508" s="48"/>
      <c r="G508" s="48"/>
    </row>
    <row r="509" spans="1:7" ht="12.75" customHeight="1">
      <c r="A509" s="47"/>
      <c r="B509" s="44"/>
      <c r="F509" s="48"/>
      <c r="G509" s="48"/>
    </row>
    <row r="510" spans="1:7" ht="12.75" customHeight="1">
      <c r="A510" s="47"/>
      <c r="B510" s="44"/>
      <c r="F510" s="48"/>
      <c r="G510" s="48"/>
    </row>
    <row r="511" spans="1:7" ht="12.75" customHeight="1">
      <c r="A511" s="47"/>
      <c r="B511" s="44"/>
      <c r="F511" s="48"/>
      <c r="G511" s="48"/>
    </row>
    <row r="512" spans="1:7" ht="12.75" customHeight="1">
      <c r="A512" s="47"/>
      <c r="B512" s="44"/>
      <c r="F512" s="48"/>
      <c r="G512" s="48"/>
    </row>
    <row r="513" spans="1:7" ht="12.75" customHeight="1">
      <c r="A513" s="47"/>
      <c r="B513" s="44"/>
      <c r="F513" s="48"/>
      <c r="G513" s="48"/>
    </row>
    <row r="514" spans="1:7" ht="12.75" customHeight="1">
      <c r="A514" s="47"/>
      <c r="B514" s="44"/>
      <c r="F514" s="48"/>
      <c r="G514" s="48"/>
    </row>
    <row r="515" spans="1:7" ht="12.75" customHeight="1">
      <c r="A515" s="47"/>
      <c r="B515" s="44"/>
      <c r="F515" s="48"/>
      <c r="G515" s="48"/>
    </row>
    <row r="516" spans="1:7" ht="12.75" customHeight="1">
      <c r="A516" s="47"/>
      <c r="B516" s="44"/>
      <c r="F516" s="48"/>
      <c r="G516" s="48"/>
    </row>
    <row r="517" spans="1:7" ht="12.75" customHeight="1">
      <c r="A517" s="47"/>
      <c r="B517" s="44"/>
      <c r="F517" s="48"/>
      <c r="G517" s="48"/>
    </row>
    <row r="518" spans="1:7" ht="12.75" customHeight="1">
      <c r="A518" s="47"/>
      <c r="B518" s="44"/>
      <c r="F518" s="48"/>
      <c r="G518" s="48"/>
    </row>
    <row r="519" spans="1:7" ht="12.75" customHeight="1">
      <c r="A519" s="47"/>
      <c r="B519" s="44"/>
      <c r="F519" s="48"/>
      <c r="G519" s="48"/>
    </row>
    <row r="520" spans="1:7" ht="12.75" customHeight="1">
      <c r="A520" s="47"/>
      <c r="B520" s="44"/>
      <c r="F520" s="48"/>
      <c r="G520" s="48"/>
    </row>
    <row r="521" spans="1:7" ht="12.75" customHeight="1">
      <c r="A521" s="47"/>
      <c r="B521" s="44"/>
      <c r="F521" s="48"/>
      <c r="G521" s="48"/>
    </row>
    <row r="522" spans="1:7" ht="12.75" customHeight="1">
      <c r="A522" s="47"/>
      <c r="B522" s="44"/>
      <c r="F522" s="48"/>
      <c r="G522" s="48"/>
    </row>
    <row r="523" spans="1:7" ht="12.75" customHeight="1">
      <c r="A523" s="47"/>
      <c r="B523" s="44"/>
      <c r="F523" s="48"/>
      <c r="G523" s="48"/>
    </row>
    <row r="524" spans="1:7" ht="12.75" customHeight="1">
      <c r="A524" s="47"/>
      <c r="B524" s="44"/>
      <c r="F524" s="48"/>
      <c r="G524" s="48"/>
    </row>
    <row r="525" spans="1:7" ht="12.75" customHeight="1">
      <c r="A525" s="47"/>
      <c r="B525" s="44"/>
      <c r="F525" s="48"/>
      <c r="G525" s="48"/>
    </row>
    <row r="526" spans="1:7" ht="12.75" customHeight="1">
      <c r="A526" s="47"/>
      <c r="B526" s="44"/>
      <c r="F526" s="48"/>
      <c r="G526" s="48"/>
    </row>
    <row r="527" spans="1:7" ht="12.75" customHeight="1">
      <c r="A527" s="47"/>
      <c r="B527" s="44"/>
      <c r="F527" s="48"/>
      <c r="G527" s="48"/>
    </row>
    <row r="528" spans="1:7" ht="12.75" customHeight="1">
      <c r="A528" s="47"/>
      <c r="B528" s="44"/>
      <c r="F528" s="48"/>
      <c r="G528" s="48"/>
    </row>
    <row r="529" spans="1:7" ht="12.75" customHeight="1">
      <c r="A529" s="47"/>
      <c r="B529" s="44"/>
      <c r="F529" s="48"/>
      <c r="G529" s="48"/>
    </row>
    <row r="530" spans="1:7" ht="12.75" customHeight="1">
      <c r="A530" s="47"/>
      <c r="B530" s="44"/>
      <c r="F530" s="48"/>
      <c r="G530" s="48"/>
    </row>
    <row r="531" spans="1:7" ht="12.75" customHeight="1">
      <c r="A531" s="47"/>
      <c r="B531" s="44"/>
      <c r="F531" s="48"/>
      <c r="G531" s="48"/>
    </row>
    <row r="532" spans="1:7" ht="12.75" customHeight="1">
      <c r="A532" s="47"/>
      <c r="B532" s="44"/>
      <c r="F532" s="48"/>
      <c r="G532" s="48"/>
    </row>
    <row r="533" spans="1:7" ht="12.75" customHeight="1">
      <c r="A533" s="47"/>
      <c r="B533" s="44"/>
      <c r="F533" s="48"/>
      <c r="G533" s="48"/>
    </row>
    <row r="534" spans="1:7" ht="12.75" customHeight="1">
      <c r="A534" s="47"/>
      <c r="B534" s="44"/>
      <c r="F534" s="48"/>
      <c r="G534" s="48"/>
    </row>
    <row r="535" spans="1:7" ht="12.75" customHeight="1">
      <c r="A535" s="47"/>
      <c r="B535" s="44"/>
      <c r="F535" s="48"/>
      <c r="G535" s="48"/>
    </row>
    <row r="536" spans="1:7" ht="12.75" customHeight="1">
      <c r="A536" s="47"/>
      <c r="B536" s="44"/>
      <c r="F536" s="48"/>
      <c r="G536" s="48"/>
    </row>
    <row r="537" spans="1:7" ht="12.75" customHeight="1">
      <c r="A537" s="47"/>
      <c r="B537" s="44"/>
      <c r="F537" s="48"/>
      <c r="G537" s="48"/>
    </row>
    <row r="538" spans="1:7" ht="12.75" customHeight="1">
      <c r="A538" s="47"/>
      <c r="B538" s="44"/>
      <c r="F538" s="48"/>
      <c r="G538" s="48"/>
    </row>
    <row r="539" spans="1:7" ht="12.75" customHeight="1">
      <c r="A539" s="47"/>
      <c r="B539" s="44"/>
      <c r="F539" s="48"/>
      <c r="G539" s="48"/>
    </row>
    <row r="540" spans="1:7" ht="12.75" customHeight="1">
      <c r="A540" s="47"/>
      <c r="B540" s="44"/>
      <c r="F540" s="48"/>
      <c r="G540" s="48"/>
    </row>
    <row r="541" spans="1:7" ht="12.75" customHeight="1">
      <c r="A541" s="47"/>
      <c r="B541" s="44"/>
      <c r="F541" s="48"/>
      <c r="G541" s="48"/>
    </row>
    <row r="542" spans="1:7" ht="12.75" customHeight="1">
      <c r="A542" s="47"/>
      <c r="B542" s="44"/>
      <c r="F542" s="48"/>
      <c r="G542" s="48"/>
    </row>
    <row r="543" spans="1:7" ht="12.75" customHeight="1">
      <c r="A543" s="47"/>
      <c r="B543" s="44"/>
      <c r="F543" s="48"/>
      <c r="G543" s="48"/>
    </row>
    <row r="544" spans="1:7" ht="12.75" customHeight="1">
      <c r="A544" s="47"/>
      <c r="B544" s="44"/>
      <c r="F544" s="48"/>
      <c r="G544" s="48"/>
    </row>
    <row r="545" spans="1:7" ht="12.75" customHeight="1">
      <c r="A545" s="47"/>
      <c r="B545" s="44"/>
      <c r="F545" s="48"/>
      <c r="G545" s="48"/>
    </row>
    <row r="546" spans="1:7" ht="12.75" customHeight="1">
      <c r="A546" s="47"/>
      <c r="B546" s="44"/>
      <c r="F546" s="48"/>
      <c r="G546" s="48"/>
    </row>
    <row r="547" spans="1:7" ht="12.75" customHeight="1">
      <c r="A547" s="47"/>
      <c r="B547" s="44"/>
      <c r="F547" s="48"/>
      <c r="G547" s="48"/>
    </row>
    <row r="548" spans="1:7" ht="12.75" customHeight="1">
      <c r="A548" s="47"/>
      <c r="B548" s="44"/>
      <c r="F548" s="48"/>
      <c r="G548" s="48"/>
    </row>
    <row r="549" spans="1:7" ht="12.75" customHeight="1">
      <c r="A549" s="47"/>
      <c r="B549" s="44"/>
      <c r="F549" s="48"/>
      <c r="G549" s="48"/>
    </row>
    <row r="550" spans="1:7" ht="12.75" customHeight="1">
      <c r="A550" s="47"/>
      <c r="B550" s="44"/>
      <c r="F550" s="48"/>
      <c r="G550" s="48"/>
    </row>
    <row r="551" spans="1:7" ht="12.75" customHeight="1">
      <c r="A551" s="47"/>
      <c r="B551" s="44"/>
      <c r="F551" s="48"/>
      <c r="G551" s="48"/>
    </row>
    <row r="552" spans="1:7" ht="12.75" customHeight="1">
      <c r="A552" s="47"/>
      <c r="B552" s="44"/>
      <c r="F552" s="48"/>
      <c r="G552" s="48"/>
    </row>
    <row r="553" spans="1:7" ht="12.75" customHeight="1">
      <c r="A553" s="47"/>
      <c r="B553" s="44"/>
      <c r="F553" s="48"/>
      <c r="G553" s="48"/>
    </row>
    <row r="554" spans="1:7" ht="12.75" customHeight="1">
      <c r="A554" s="47"/>
      <c r="B554" s="44"/>
      <c r="F554" s="48"/>
      <c r="G554" s="48"/>
    </row>
    <row r="555" spans="1:7" ht="12.75" customHeight="1">
      <c r="A555" s="47"/>
      <c r="B555" s="44"/>
      <c r="F555" s="48"/>
      <c r="G555" s="48"/>
    </row>
    <row r="556" spans="1:7" ht="12.75" customHeight="1">
      <c r="A556" s="47"/>
      <c r="B556" s="44"/>
      <c r="F556" s="48"/>
      <c r="G556" s="48"/>
    </row>
    <row r="557" spans="1:7" ht="12.75" customHeight="1">
      <c r="A557" s="47"/>
      <c r="B557" s="44"/>
      <c r="F557" s="48"/>
      <c r="G557" s="48"/>
    </row>
    <row r="558" spans="1:7" ht="12.75" customHeight="1">
      <c r="A558" s="47"/>
      <c r="B558" s="44"/>
      <c r="F558" s="48"/>
      <c r="G558" s="48"/>
    </row>
    <row r="559" spans="1:7" ht="12.75" customHeight="1">
      <c r="A559" s="47"/>
      <c r="B559" s="44"/>
      <c r="F559" s="48"/>
      <c r="G559" s="48"/>
    </row>
    <row r="560" spans="1:7" ht="12.75" customHeight="1">
      <c r="A560" s="47"/>
      <c r="B560" s="44"/>
      <c r="F560" s="48"/>
      <c r="G560" s="48"/>
    </row>
    <row r="561" spans="1:7" ht="12.75" customHeight="1">
      <c r="A561" s="47"/>
      <c r="B561" s="44"/>
      <c r="F561" s="48"/>
      <c r="G561" s="48"/>
    </row>
    <row r="562" spans="1:7" ht="12.75" customHeight="1">
      <c r="A562" s="47"/>
      <c r="B562" s="44"/>
      <c r="F562" s="48"/>
      <c r="G562" s="48"/>
    </row>
    <row r="563" spans="1:7" ht="12.75" customHeight="1">
      <c r="A563" s="47"/>
      <c r="B563" s="44"/>
      <c r="F563" s="48"/>
      <c r="G563" s="48"/>
    </row>
    <row r="564" spans="1:7" ht="12.75" customHeight="1">
      <c r="A564" s="47"/>
      <c r="B564" s="44"/>
      <c r="F564" s="48"/>
      <c r="G564" s="48"/>
    </row>
    <row r="565" spans="1:7" ht="12.75" customHeight="1">
      <c r="A565" s="47"/>
      <c r="B565" s="44"/>
      <c r="F565" s="48"/>
      <c r="G565" s="48"/>
    </row>
    <row r="566" spans="1:7" ht="12.75" customHeight="1">
      <c r="A566" s="47"/>
      <c r="B566" s="44"/>
      <c r="F566" s="48"/>
      <c r="G566" s="48"/>
    </row>
    <row r="567" spans="1:7" ht="12.75" customHeight="1">
      <c r="A567" s="47"/>
      <c r="B567" s="44"/>
      <c r="F567" s="48"/>
      <c r="G567" s="48"/>
    </row>
    <row r="568" spans="1:7" ht="12.75" customHeight="1">
      <c r="A568" s="47"/>
      <c r="B568" s="44"/>
      <c r="F568" s="48"/>
      <c r="G568" s="48"/>
    </row>
    <row r="569" spans="1:7" ht="12.75" customHeight="1">
      <c r="A569" s="47"/>
      <c r="B569" s="44"/>
      <c r="F569" s="48"/>
      <c r="G569" s="48"/>
    </row>
    <row r="570" spans="1:7" ht="12.75" customHeight="1">
      <c r="A570" s="47"/>
      <c r="B570" s="44"/>
      <c r="F570" s="48"/>
      <c r="G570" s="48"/>
    </row>
    <row r="571" spans="1:7" ht="12.75" customHeight="1">
      <c r="A571" s="47"/>
      <c r="B571" s="44"/>
      <c r="F571" s="48"/>
      <c r="G571" s="48"/>
    </row>
    <row r="572" spans="1:7" ht="12.75" customHeight="1">
      <c r="A572" s="47"/>
      <c r="B572" s="44"/>
      <c r="F572" s="48"/>
      <c r="G572" s="48"/>
    </row>
    <row r="573" spans="1:7" ht="12.75" customHeight="1">
      <c r="A573" s="47"/>
      <c r="B573" s="44"/>
      <c r="F573" s="48"/>
      <c r="G573" s="48"/>
    </row>
    <row r="574" spans="1:7" ht="12.75" customHeight="1">
      <c r="A574" s="47"/>
      <c r="B574" s="44"/>
      <c r="F574" s="48"/>
      <c r="G574" s="48"/>
    </row>
    <row r="575" spans="1:7" ht="12.75" customHeight="1">
      <c r="A575" s="47"/>
      <c r="B575" s="44"/>
      <c r="F575" s="48"/>
      <c r="G575" s="48"/>
    </row>
    <row r="576" spans="1:7" ht="12.75" customHeight="1">
      <c r="A576" s="47"/>
      <c r="B576" s="44"/>
      <c r="F576" s="48"/>
      <c r="G576" s="48"/>
    </row>
    <row r="577" spans="1:7" ht="12.75" customHeight="1">
      <c r="A577" s="47"/>
      <c r="B577" s="44"/>
      <c r="F577" s="48"/>
      <c r="G577" s="48"/>
    </row>
    <row r="578" spans="1:7" ht="12.75" customHeight="1">
      <c r="A578" s="47"/>
      <c r="B578" s="44"/>
      <c r="F578" s="48"/>
      <c r="G578" s="48"/>
    </row>
    <row r="579" spans="1:7" ht="12.75" customHeight="1">
      <c r="A579" s="47"/>
      <c r="B579" s="44"/>
      <c r="F579" s="48"/>
      <c r="G579" s="48"/>
    </row>
    <row r="580" spans="1:7" ht="12.75" customHeight="1">
      <c r="A580" s="47"/>
      <c r="B580" s="44"/>
      <c r="F580" s="48"/>
      <c r="G580" s="48"/>
    </row>
    <row r="581" spans="1:7" ht="12.75" customHeight="1">
      <c r="A581" s="47"/>
      <c r="B581" s="44"/>
      <c r="F581" s="48"/>
      <c r="G581" s="48"/>
    </row>
    <row r="582" spans="1:7" ht="12.75" customHeight="1">
      <c r="A582" s="47"/>
      <c r="B582" s="44"/>
      <c r="F582" s="48"/>
      <c r="G582" s="48"/>
    </row>
    <row r="583" spans="1:7" ht="12.75" customHeight="1">
      <c r="A583" s="47"/>
      <c r="B583" s="44"/>
      <c r="F583" s="48"/>
      <c r="G583" s="48"/>
    </row>
    <row r="584" spans="1:7" ht="12.75" customHeight="1">
      <c r="A584" s="47"/>
      <c r="B584" s="44"/>
      <c r="F584" s="48"/>
      <c r="G584" s="48"/>
    </row>
    <row r="585" spans="1:7" ht="12.75" customHeight="1">
      <c r="A585" s="47"/>
      <c r="B585" s="44"/>
      <c r="F585" s="48"/>
      <c r="G585" s="48"/>
    </row>
    <row r="586" spans="1:7" ht="12.75" customHeight="1">
      <c r="A586" s="47"/>
      <c r="B586" s="44"/>
      <c r="F586" s="48"/>
      <c r="G586" s="48"/>
    </row>
    <row r="587" spans="1:7" ht="12.75" customHeight="1">
      <c r="A587" s="47"/>
      <c r="B587" s="44"/>
      <c r="F587" s="48"/>
      <c r="G587" s="48"/>
    </row>
    <row r="588" spans="1:7" ht="12.75" customHeight="1">
      <c r="A588" s="47"/>
      <c r="B588" s="44"/>
      <c r="F588" s="48"/>
      <c r="G588" s="48"/>
    </row>
    <row r="589" spans="1:7" ht="12.75" customHeight="1">
      <c r="A589" s="47"/>
      <c r="B589" s="44"/>
      <c r="F589" s="48"/>
      <c r="G589" s="48"/>
    </row>
    <row r="590" spans="1:7" ht="12.75" customHeight="1">
      <c r="A590" s="47"/>
      <c r="B590" s="44"/>
      <c r="F590" s="48"/>
      <c r="G590" s="48"/>
    </row>
    <row r="591" spans="1:7" ht="12.75" customHeight="1">
      <c r="A591" s="47"/>
      <c r="B591" s="44"/>
      <c r="F591" s="48"/>
      <c r="G591" s="48"/>
    </row>
    <row r="592" spans="1:7" ht="12.75" customHeight="1">
      <c r="A592" s="47"/>
      <c r="B592" s="44"/>
      <c r="F592" s="48"/>
      <c r="G592" s="48"/>
    </row>
    <row r="593" spans="1:7" ht="12.75" customHeight="1">
      <c r="A593" s="47"/>
      <c r="B593" s="44"/>
      <c r="F593" s="48"/>
      <c r="G593" s="48"/>
    </row>
    <row r="594" spans="1:7" ht="12.75" customHeight="1">
      <c r="A594" s="47"/>
      <c r="B594" s="44"/>
      <c r="F594" s="48"/>
      <c r="G594" s="48"/>
    </row>
    <row r="595" spans="1:7" ht="12.75" customHeight="1">
      <c r="A595" s="47"/>
      <c r="B595" s="44"/>
      <c r="F595" s="48"/>
      <c r="G595" s="48"/>
    </row>
    <row r="596" spans="1:7" ht="12.75" customHeight="1">
      <c r="A596" s="47"/>
      <c r="B596" s="44"/>
      <c r="F596" s="48"/>
      <c r="G596" s="48"/>
    </row>
    <row r="597" spans="1:7" ht="12.75" customHeight="1">
      <c r="A597" s="47"/>
      <c r="B597" s="44"/>
      <c r="F597" s="48"/>
      <c r="G597" s="48"/>
    </row>
    <row r="598" spans="1:7" ht="12.75" customHeight="1">
      <c r="A598" s="47"/>
      <c r="B598" s="44"/>
      <c r="F598" s="48"/>
      <c r="G598" s="48"/>
    </row>
    <row r="599" spans="1:7" ht="12.75" customHeight="1">
      <c r="A599" s="47"/>
      <c r="B599" s="44"/>
      <c r="F599" s="48"/>
      <c r="G599" s="48"/>
    </row>
    <row r="600" spans="1:7" ht="12.75" customHeight="1">
      <c r="A600" s="47"/>
      <c r="B600" s="44"/>
      <c r="F600" s="48"/>
      <c r="G600" s="48"/>
    </row>
    <row r="601" spans="1:7" ht="12.75" customHeight="1">
      <c r="A601" s="47"/>
      <c r="B601" s="44"/>
      <c r="F601" s="48"/>
      <c r="G601" s="48"/>
    </row>
    <row r="602" spans="1:7" ht="12.75" customHeight="1">
      <c r="A602" s="47"/>
      <c r="B602" s="44"/>
      <c r="F602" s="48"/>
      <c r="G602" s="48"/>
    </row>
    <row r="603" spans="1:7" ht="12.75" customHeight="1">
      <c r="A603" s="47"/>
      <c r="B603" s="44"/>
      <c r="F603" s="48"/>
      <c r="G603" s="48"/>
    </row>
    <row r="604" spans="1:7" ht="12.75" customHeight="1">
      <c r="A604" s="47"/>
      <c r="B604" s="44"/>
      <c r="F604" s="48"/>
      <c r="G604" s="48"/>
    </row>
    <row r="605" spans="1:7" ht="12.75" customHeight="1">
      <c r="A605" s="47"/>
      <c r="B605" s="44"/>
      <c r="F605" s="48"/>
      <c r="G605" s="48"/>
    </row>
    <row r="606" spans="1:7" ht="12.75" customHeight="1">
      <c r="A606" s="47"/>
      <c r="B606" s="44"/>
      <c r="F606" s="48"/>
      <c r="G606" s="48"/>
    </row>
    <row r="607" spans="1:7" ht="12.75" customHeight="1">
      <c r="A607" s="47"/>
      <c r="B607" s="44"/>
      <c r="F607" s="48"/>
      <c r="G607" s="48"/>
    </row>
    <row r="608" spans="1:7" ht="12.75" customHeight="1">
      <c r="A608" s="47"/>
      <c r="B608" s="44"/>
      <c r="F608" s="48"/>
      <c r="G608" s="48"/>
    </row>
    <row r="609" spans="1:7" ht="12.75" customHeight="1">
      <c r="A609" s="47"/>
      <c r="B609" s="44"/>
      <c r="F609" s="48"/>
      <c r="G609" s="48"/>
    </row>
    <row r="610" spans="1:7" ht="12.75" customHeight="1">
      <c r="A610" s="47"/>
      <c r="B610" s="44"/>
      <c r="F610" s="48"/>
      <c r="G610" s="48"/>
    </row>
    <row r="611" spans="1:7" ht="12.75" customHeight="1">
      <c r="A611" s="47"/>
      <c r="B611" s="44"/>
      <c r="F611" s="48"/>
      <c r="G611" s="48"/>
    </row>
    <row r="612" spans="1:7" ht="12.75" customHeight="1">
      <c r="A612" s="47"/>
      <c r="B612" s="44"/>
      <c r="F612" s="48"/>
      <c r="G612" s="48"/>
    </row>
    <row r="613" spans="1:7" ht="12.75" customHeight="1">
      <c r="A613" s="47"/>
      <c r="B613" s="44"/>
      <c r="F613" s="48"/>
      <c r="G613" s="48"/>
    </row>
    <row r="614" spans="1:7" ht="12.75" customHeight="1">
      <c r="A614" s="47"/>
      <c r="B614" s="44"/>
      <c r="F614" s="48"/>
      <c r="G614" s="48"/>
    </row>
    <row r="615" spans="1:7" ht="12.75" customHeight="1">
      <c r="A615" s="47"/>
      <c r="B615" s="44"/>
      <c r="F615" s="48"/>
      <c r="G615" s="48"/>
    </row>
    <row r="616" spans="1:7" ht="12.75" customHeight="1">
      <c r="A616" s="47"/>
      <c r="B616" s="44"/>
      <c r="F616" s="48"/>
      <c r="G616" s="48"/>
    </row>
    <row r="617" spans="1:7" ht="12.75" customHeight="1">
      <c r="A617" s="47"/>
      <c r="B617" s="44"/>
      <c r="F617" s="48"/>
      <c r="G617" s="48"/>
    </row>
    <row r="618" spans="1:7" ht="12.75" customHeight="1">
      <c r="A618" s="47"/>
      <c r="B618" s="44"/>
      <c r="F618" s="48"/>
      <c r="G618" s="48"/>
    </row>
    <row r="619" spans="1:7" ht="12.75" customHeight="1">
      <c r="A619" s="47"/>
      <c r="B619" s="44"/>
      <c r="F619" s="48"/>
      <c r="G619" s="48"/>
    </row>
    <row r="620" spans="1:7" ht="12.75" customHeight="1">
      <c r="A620" s="47"/>
      <c r="B620" s="44"/>
      <c r="F620" s="48"/>
      <c r="G620" s="48"/>
    </row>
    <row r="621" spans="1:7" ht="12.75" customHeight="1">
      <c r="A621" s="47"/>
      <c r="B621" s="44"/>
      <c r="F621" s="48"/>
      <c r="G621" s="48"/>
    </row>
    <row r="622" spans="1:7" ht="12.75" customHeight="1">
      <c r="A622" s="47"/>
      <c r="B622" s="44"/>
      <c r="F622" s="48"/>
      <c r="G622" s="48"/>
    </row>
    <row r="623" spans="1:7" ht="12.75" customHeight="1">
      <c r="A623" s="47"/>
      <c r="B623" s="44"/>
      <c r="F623" s="48"/>
      <c r="G623" s="48"/>
    </row>
    <row r="624" spans="1:7" ht="12.75" customHeight="1">
      <c r="A624" s="47"/>
      <c r="B624" s="44"/>
      <c r="F624" s="48"/>
      <c r="G624" s="48"/>
    </row>
    <row r="625" spans="1:7" ht="12.75" customHeight="1">
      <c r="A625" s="47"/>
      <c r="B625" s="44"/>
      <c r="F625" s="48"/>
      <c r="G625" s="48"/>
    </row>
    <row r="626" spans="1:7" ht="12.75" customHeight="1">
      <c r="A626" s="47"/>
      <c r="B626" s="44"/>
      <c r="F626" s="48"/>
      <c r="G626" s="48"/>
    </row>
    <row r="627" spans="1:7" ht="12.75" customHeight="1">
      <c r="A627" s="47"/>
      <c r="B627" s="44"/>
      <c r="F627" s="48"/>
      <c r="G627" s="48"/>
    </row>
    <row r="628" spans="1:7" ht="12.75" customHeight="1">
      <c r="A628" s="47"/>
      <c r="B628" s="44"/>
      <c r="F628" s="48"/>
      <c r="G628" s="48"/>
    </row>
    <row r="629" spans="1:7" ht="12.75" customHeight="1">
      <c r="A629" s="47"/>
      <c r="B629" s="44"/>
      <c r="F629" s="48"/>
      <c r="G629" s="48"/>
    </row>
    <row r="630" spans="1:7" ht="12.75" customHeight="1">
      <c r="A630" s="47"/>
      <c r="B630" s="44"/>
      <c r="F630" s="48"/>
      <c r="G630" s="48"/>
    </row>
    <row r="631" spans="1:7" ht="12.75" customHeight="1">
      <c r="A631" s="47"/>
      <c r="B631" s="44"/>
      <c r="F631" s="48"/>
      <c r="G631" s="48"/>
    </row>
    <row r="632" spans="1:7" ht="12.75" customHeight="1">
      <c r="A632" s="47"/>
      <c r="B632" s="44"/>
      <c r="F632" s="48"/>
      <c r="G632" s="48"/>
    </row>
    <row r="633" spans="1:7" ht="12.75" customHeight="1">
      <c r="A633" s="47"/>
      <c r="B633" s="44"/>
      <c r="F633" s="48"/>
      <c r="G633" s="48"/>
    </row>
    <row r="634" spans="1:7" ht="12.75" customHeight="1">
      <c r="A634" s="47"/>
      <c r="B634" s="44"/>
      <c r="F634" s="48"/>
      <c r="G634" s="48"/>
    </row>
    <row r="635" spans="1:7" ht="12.75" customHeight="1">
      <c r="A635" s="47"/>
      <c r="B635" s="44"/>
      <c r="F635" s="48"/>
      <c r="G635" s="48"/>
    </row>
    <row r="636" spans="1:7" ht="12.75" customHeight="1">
      <c r="A636" s="47"/>
      <c r="B636" s="44"/>
      <c r="F636" s="48"/>
      <c r="G636" s="48"/>
    </row>
    <row r="637" spans="1:7" ht="12.75" customHeight="1">
      <c r="A637" s="47"/>
      <c r="B637" s="44"/>
      <c r="F637" s="48"/>
      <c r="G637" s="48"/>
    </row>
    <row r="638" spans="1:7" ht="12.75" customHeight="1">
      <c r="A638" s="47"/>
      <c r="B638" s="44"/>
      <c r="F638" s="48"/>
      <c r="G638" s="48"/>
    </row>
    <row r="639" spans="1:7" ht="12.75" customHeight="1">
      <c r="A639" s="47"/>
      <c r="B639" s="44"/>
      <c r="F639" s="48"/>
      <c r="G639" s="48"/>
    </row>
    <row r="640" spans="1:7" ht="12.75" customHeight="1">
      <c r="A640" s="47"/>
      <c r="B640" s="44"/>
      <c r="F640" s="48"/>
      <c r="G640" s="48"/>
    </row>
    <row r="641" spans="1:7" ht="12.75" customHeight="1">
      <c r="A641" s="47"/>
      <c r="B641" s="44"/>
      <c r="F641" s="48"/>
      <c r="G641" s="48"/>
    </row>
    <row r="642" spans="1:7" ht="12.75" customHeight="1">
      <c r="A642" s="47"/>
      <c r="B642" s="44"/>
      <c r="F642" s="48"/>
      <c r="G642" s="48"/>
    </row>
    <row r="643" spans="1:7" ht="12.75" customHeight="1">
      <c r="A643" s="47"/>
      <c r="B643" s="44"/>
      <c r="F643" s="48"/>
      <c r="G643" s="48"/>
    </row>
    <row r="644" spans="1:7" ht="12.75" customHeight="1">
      <c r="A644" s="47"/>
      <c r="B644" s="44"/>
      <c r="F644" s="48"/>
      <c r="G644" s="48"/>
    </row>
    <row r="645" spans="1:7" ht="12.75" customHeight="1">
      <c r="A645" s="47"/>
      <c r="B645" s="44"/>
      <c r="F645" s="48"/>
      <c r="G645" s="48"/>
    </row>
    <row r="646" spans="1:7" ht="12.75" customHeight="1">
      <c r="A646" s="47"/>
      <c r="B646" s="44"/>
      <c r="F646" s="48"/>
      <c r="G646" s="48"/>
    </row>
    <row r="647" spans="1:7" ht="12.75" customHeight="1">
      <c r="A647" s="47"/>
      <c r="B647" s="44"/>
      <c r="F647" s="48"/>
      <c r="G647" s="48"/>
    </row>
    <row r="648" spans="1:7" ht="12.75" customHeight="1">
      <c r="A648" s="47"/>
      <c r="B648" s="44"/>
      <c r="F648" s="48"/>
      <c r="G648" s="48"/>
    </row>
    <row r="649" spans="1:7" ht="12.75" customHeight="1">
      <c r="A649" s="47"/>
      <c r="B649" s="44"/>
      <c r="F649" s="48"/>
      <c r="G649" s="48"/>
    </row>
    <row r="650" spans="1:7" ht="12.75" customHeight="1">
      <c r="A650" s="47"/>
      <c r="B650" s="44"/>
      <c r="F650" s="48"/>
      <c r="G650" s="48"/>
    </row>
    <row r="651" spans="1:7" ht="12.75" customHeight="1">
      <c r="A651" s="47"/>
      <c r="B651" s="44"/>
      <c r="F651" s="48"/>
      <c r="G651" s="48"/>
    </row>
    <row r="652" spans="1:7" ht="12.75" customHeight="1">
      <c r="A652" s="47"/>
      <c r="B652" s="44"/>
      <c r="F652" s="48"/>
      <c r="G652" s="48"/>
    </row>
    <row r="653" spans="1:7" ht="12.75" customHeight="1">
      <c r="A653" s="47"/>
      <c r="B653" s="44"/>
      <c r="F653" s="48"/>
      <c r="G653" s="48"/>
    </row>
    <row r="654" spans="1:7" ht="12.75" customHeight="1">
      <c r="A654" s="47"/>
      <c r="B654" s="44"/>
      <c r="F654" s="48"/>
      <c r="G654" s="48"/>
    </row>
    <row r="655" spans="1:7" ht="12.75" customHeight="1">
      <c r="A655" s="47"/>
      <c r="B655" s="44"/>
      <c r="F655" s="48"/>
      <c r="G655" s="48"/>
    </row>
    <row r="656" spans="1:7" ht="12.75" customHeight="1">
      <c r="A656" s="47"/>
      <c r="B656" s="44"/>
      <c r="F656" s="48"/>
      <c r="G656" s="48"/>
    </row>
    <row r="657" spans="1:7" ht="12.75" customHeight="1">
      <c r="A657" s="47"/>
      <c r="B657" s="44"/>
      <c r="F657" s="48"/>
      <c r="G657" s="48"/>
    </row>
    <row r="658" spans="1:7" ht="12.75" customHeight="1">
      <c r="A658" s="47"/>
      <c r="B658" s="44"/>
      <c r="F658" s="48"/>
      <c r="G658" s="48"/>
    </row>
    <row r="659" spans="1:7" ht="12.75" customHeight="1">
      <c r="A659" s="47"/>
      <c r="B659" s="44"/>
      <c r="F659" s="48"/>
      <c r="G659" s="48"/>
    </row>
    <row r="660" spans="1:7" ht="12.75" customHeight="1">
      <c r="A660" s="47"/>
      <c r="B660" s="44"/>
      <c r="F660" s="48"/>
      <c r="G660" s="48"/>
    </row>
    <row r="661" spans="1:7" ht="12.75" customHeight="1">
      <c r="A661" s="47"/>
      <c r="B661" s="44"/>
      <c r="F661" s="48"/>
      <c r="G661" s="48"/>
    </row>
    <row r="662" spans="1:7" ht="12.75" customHeight="1">
      <c r="A662" s="47"/>
      <c r="B662" s="44"/>
      <c r="F662" s="48"/>
      <c r="G662" s="48"/>
    </row>
    <row r="663" spans="1:7" ht="12.75" customHeight="1">
      <c r="A663" s="47"/>
      <c r="B663" s="44"/>
      <c r="F663" s="48"/>
      <c r="G663" s="48"/>
    </row>
    <row r="664" spans="1:7" ht="12.75" customHeight="1">
      <c r="A664" s="47"/>
      <c r="B664" s="44"/>
      <c r="F664" s="48"/>
      <c r="G664" s="48"/>
    </row>
    <row r="665" spans="1:7" ht="12.75" customHeight="1">
      <c r="A665" s="47"/>
      <c r="B665" s="44"/>
      <c r="F665" s="48"/>
      <c r="G665" s="48"/>
    </row>
    <row r="666" spans="1:7" ht="12.75" customHeight="1">
      <c r="A666" s="47"/>
      <c r="B666" s="44"/>
      <c r="F666" s="48"/>
      <c r="G666" s="48"/>
    </row>
    <row r="667" spans="1:7" ht="12.75" customHeight="1">
      <c r="A667" s="47"/>
      <c r="B667" s="44"/>
      <c r="F667" s="48"/>
      <c r="G667" s="48"/>
    </row>
    <row r="668" spans="1:7" ht="12.75" customHeight="1">
      <c r="A668" s="47"/>
      <c r="B668" s="44"/>
      <c r="F668" s="48"/>
      <c r="G668" s="48"/>
    </row>
    <row r="669" spans="1:7" ht="12.75" customHeight="1">
      <c r="A669" s="47"/>
      <c r="B669" s="44"/>
      <c r="F669" s="48"/>
      <c r="G669" s="48"/>
    </row>
    <row r="670" spans="1:7" ht="12.75" customHeight="1">
      <c r="A670" s="47"/>
      <c r="B670" s="44"/>
      <c r="F670" s="48"/>
      <c r="G670" s="48"/>
    </row>
    <row r="671" spans="1:7" ht="12.75" customHeight="1">
      <c r="A671" s="47"/>
      <c r="B671" s="44"/>
      <c r="F671" s="48"/>
      <c r="G671" s="48"/>
    </row>
    <row r="672" spans="1:7" ht="12.75" customHeight="1">
      <c r="A672" s="47"/>
      <c r="B672" s="44"/>
      <c r="F672" s="48"/>
      <c r="G672" s="48"/>
    </row>
    <row r="673" spans="1:7" ht="12.75" customHeight="1">
      <c r="A673" s="47"/>
      <c r="B673" s="44"/>
      <c r="F673" s="48"/>
      <c r="G673" s="48"/>
    </row>
    <row r="674" spans="1:7" ht="12.75" customHeight="1">
      <c r="A674" s="47"/>
      <c r="B674" s="44"/>
      <c r="F674" s="48"/>
      <c r="G674" s="48"/>
    </row>
    <row r="675" spans="1:7" ht="12.75" customHeight="1">
      <c r="A675" s="47"/>
      <c r="B675" s="44"/>
      <c r="F675" s="48"/>
      <c r="G675" s="48"/>
    </row>
    <row r="676" spans="1:7" ht="12.75" customHeight="1">
      <c r="A676" s="47"/>
      <c r="B676" s="44"/>
      <c r="F676" s="48"/>
      <c r="G676" s="48"/>
    </row>
    <row r="677" spans="1:7" ht="12.75" customHeight="1">
      <c r="A677" s="47"/>
      <c r="B677" s="44"/>
      <c r="F677" s="48"/>
      <c r="G677" s="48"/>
    </row>
    <row r="678" spans="1:7" ht="12.75" customHeight="1">
      <c r="A678" s="47"/>
      <c r="B678" s="44"/>
      <c r="F678" s="48"/>
      <c r="G678" s="48"/>
    </row>
    <row r="679" spans="1:7" ht="12.75" customHeight="1">
      <c r="A679" s="47"/>
      <c r="B679" s="44"/>
      <c r="F679" s="48"/>
      <c r="G679" s="48"/>
    </row>
    <row r="680" spans="1:7" ht="12.75" customHeight="1">
      <c r="A680" s="47"/>
      <c r="B680" s="44"/>
      <c r="F680" s="48"/>
      <c r="G680" s="48"/>
    </row>
    <row r="681" spans="1:7" ht="12.75" customHeight="1">
      <c r="A681" s="47"/>
      <c r="B681" s="44"/>
      <c r="F681" s="48"/>
      <c r="G681" s="48"/>
    </row>
    <row r="682" spans="1:7" ht="12.75" customHeight="1">
      <c r="A682" s="47"/>
      <c r="B682" s="44"/>
      <c r="F682" s="48"/>
      <c r="G682" s="48"/>
    </row>
    <row r="683" spans="1:7" ht="12.75" customHeight="1">
      <c r="A683" s="47"/>
      <c r="B683" s="44"/>
      <c r="F683" s="48"/>
      <c r="G683" s="48"/>
    </row>
    <row r="684" spans="1:7" ht="12.75" customHeight="1">
      <c r="A684" s="47"/>
      <c r="B684" s="44"/>
      <c r="F684" s="48"/>
      <c r="G684" s="48"/>
    </row>
    <row r="685" spans="1:7" ht="12.75" customHeight="1">
      <c r="A685" s="47"/>
      <c r="B685" s="44"/>
      <c r="F685" s="48"/>
      <c r="G685" s="48"/>
    </row>
    <row r="686" spans="1:7" ht="12.75" customHeight="1">
      <c r="A686" s="47"/>
      <c r="B686" s="44"/>
      <c r="F686" s="48"/>
      <c r="G686" s="48"/>
    </row>
    <row r="687" spans="1:7" ht="12.75" customHeight="1">
      <c r="A687" s="47"/>
      <c r="B687" s="44"/>
      <c r="F687" s="48"/>
      <c r="G687" s="48"/>
    </row>
    <row r="688" spans="1:7" ht="12.75" customHeight="1">
      <c r="A688" s="47"/>
      <c r="B688" s="44"/>
      <c r="F688" s="48"/>
      <c r="G688" s="48"/>
    </row>
    <row r="689" spans="1:7" ht="12.75" customHeight="1">
      <c r="A689" s="47"/>
      <c r="B689" s="44"/>
      <c r="F689" s="48"/>
      <c r="G689" s="48"/>
    </row>
    <row r="690" spans="1:7" ht="12.75" customHeight="1">
      <c r="A690" s="47"/>
      <c r="B690" s="44"/>
      <c r="F690" s="48"/>
      <c r="G690" s="48"/>
    </row>
    <row r="691" spans="1:7" ht="12.75" customHeight="1">
      <c r="A691" s="47"/>
      <c r="B691" s="44"/>
      <c r="F691" s="48"/>
      <c r="G691" s="48"/>
    </row>
    <row r="692" spans="1:7" ht="12.75" customHeight="1">
      <c r="A692" s="47"/>
      <c r="B692" s="44"/>
      <c r="F692" s="48"/>
      <c r="G692" s="48"/>
    </row>
    <row r="693" spans="1:7" ht="12.75" customHeight="1">
      <c r="A693" s="47"/>
      <c r="B693" s="44"/>
      <c r="F693" s="48"/>
      <c r="G693" s="48"/>
    </row>
    <row r="694" spans="1:7" ht="12.75" customHeight="1">
      <c r="A694" s="47"/>
      <c r="B694" s="44"/>
      <c r="F694" s="48"/>
      <c r="G694" s="48"/>
    </row>
    <row r="695" spans="1:7" ht="12.75" customHeight="1">
      <c r="A695" s="47"/>
      <c r="B695" s="44"/>
      <c r="F695" s="48"/>
      <c r="G695" s="48"/>
    </row>
    <row r="696" spans="1:7" ht="12.75" customHeight="1">
      <c r="A696" s="47"/>
      <c r="B696" s="44"/>
      <c r="F696" s="48"/>
      <c r="G696" s="48"/>
    </row>
    <row r="697" spans="1:7" ht="12.75" customHeight="1">
      <c r="A697" s="47"/>
      <c r="B697" s="44"/>
      <c r="F697" s="48"/>
      <c r="G697" s="48"/>
    </row>
    <row r="698" spans="1:7" ht="12.75" customHeight="1">
      <c r="A698" s="47"/>
      <c r="B698" s="44"/>
      <c r="F698" s="48"/>
      <c r="G698" s="48"/>
    </row>
    <row r="699" spans="1:7" ht="12.75" customHeight="1">
      <c r="A699" s="47"/>
      <c r="B699" s="44"/>
      <c r="F699" s="48"/>
      <c r="G699" s="48"/>
    </row>
    <row r="700" spans="1:7" ht="12.75" customHeight="1">
      <c r="A700" s="47"/>
      <c r="B700" s="44"/>
      <c r="F700" s="48"/>
      <c r="G700" s="48"/>
    </row>
    <row r="701" spans="1:7" ht="12.75" customHeight="1">
      <c r="A701" s="47"/>
      <c r="B701" s="44"/>
      <c r="F701" s="48"/>
      <c r="G701" s="48"/>
    </row>
    <row r="702" spans="1:7" ht="12.75" customHeight="1">
      <c r="A702" s="47"/>
      <c r="B702" s="44"/>
      <c r="F702" s="48"/>
      <c r="G702" s="48"/>
    </row>
    <row r="703" spans="1:7" ht="12.75" customHeight="1">
      <c r="A703" s="47"/>
      <c r="B703" s="44"/>
      <c r="F703" s="48"/>
      <c r="G703" s="48"/>
    </row>
    <row r="704" spans="1:7" ht="12.75" customHeight="1">
      <c r="A704" s="47"/>
      <c r="B704" s="44"/>
      <c r="F704" s="48"/>
      <c r="G704" s="48"/>
    </row>
    <row r="705" spans="1:7" ht="12.75" customHeight="1">
      <c r="A705" s="47"/>
      <c r="B705" s="44"/>
      <c r="F705" s="48"/>
      <c r="G705" s="48"/>
    </row>
    <row r="706" spans="1:7" ht="12.75" customHeight="1">
      <c r="A706" s="47"/>
      <c r="B706" s="44"/>
      <c r="F706" s="48"/>
      <c r="G706" s="48"/>
    </row>
    <row r="707" spans="1:7" ht="12.75" customHeight="1">
      <c r="A707" s="47"/>
      <c r="B707" s="44"/>
      <c r="F707" s="48"/>
      <c r="G707" s="48"/>
    </row>
    <row r="708" spans="1:7" ht="12.75" customHeight="1">
      <c r="A708" s="47"/>
      <c r="B708" s="44"/>
      <c r="F708" s="48"/>
      <c r="G708" s="48"/>
    </row>
    <row r="709" spans="1:7" ht="12.75" customHeight="1">
      <c r="A709" s="47"/>
      <c r="B709" s="44"/>
      <c r="F709" s="48"/>
      <c r="G709" s="48"/>
    </row>
    <row r="710" spans="1:7" ht="12.75" customHeight="1">
      <c r="A710" s="47"/>
      <c r="B710" s="44"/>
      <c r="F710" s="48"/>
      <c r="G710" s="48"/>
    </row>
    <row r="711" spans="1:7" ht="12.75" customHeight="1">
      <c r="A711" s="47"/>
      <c r="B711" s="44"/>
      <c r="F711" s="48"/>
      <c r="G711" s="48"/>
    </row>
    <row r="712" spans="1:7" ht="12.75" customHeight="1">
      <c r="A712" s="47"/>
      <c r="B712" s="44"/>
      <c r="F712" s="48"/>
      <c r="G712" s="48"/>
    </row>
    <row r="713" spans="1:7" ht="12.75" customHeight="1">
      <c r="A713" s="47"/>
      <c r="B713" s="44"/>
      <c r="F713" s="48"/>
      <c r="G713" s="48"/>
    </row>
    <row r="714" spans="1:7" ht="12.75" customHeight="1">
      <c r="A714" s="47"/>
      <c r="B714" s="44"/>
      <c r="F714" s="48"/>
      <c r="G714" s="48"/>
    </row>
    <row r="715" spans="1:7" ht="12.75" customHeight="1">
      <c r="A715" s="47"/>
      <c r="B715" s="44"/>
      <c r="F715" s="48"/>
      <c r="G715" s="48"/>
    </row>
    <row r="716" spans="1:7" ht="12.75" customHeight="1">
      <c r="A716" s="47"/>
      <c r="B716" s="44"/>
      <c r="F716" s="48"/>
      <c r="G716" s="48"/>
    </row>
    <row r="717" spans="1:7" ht="12.75" customHeight="1">
      <c r="A717" s="47"/>
      <c r="B717" s="44"/>
      <c r="F717" s="48"/>
      <c r="G717" s="48"/>
    </row>
    <row r="718" spans="1:7" ht="12.75" customHeight="1">
      <c r="A718" s="47"/>
      <c r="B718" s="44"/>
      <c r="F718" s="48"/>
      <c r="G718" s="48"/>
    </row>
    <row r="719" spans="1:7" ht="12.75" customHeight="1">
      <c r="A719" s="47"/>
      <c r="B719" s="44"/>
      <c r="F719" s="48"/>
      <c r="G719" s="48"/>
    </row>
    <row r="720" spans="1:7" ht="12.75" customHeight="1">
      <c r="A720" s="47"/>
      <c r="B720" s="44"/>
      <c r="F720" s="48"/>
      <c r="G720" s="48"/>
    </row>
    <row r="721" spans="1:7" ht="12.75" customHeight="1">
      <c r="A721" s="47"/>
      <c r="B721" s="44"/>
      <c r="F721" s="48"/>
      <c r="G721" s="48"/>
    </row>
    <row r="722" spans="1:7" ht="12.75" customHeight="1">
      <c r="A722" s="47"/>
      <c r="B722" s="44"/>
      <c r="F722" s="48"/>
      <c r="G722" s="48"/>
    </row>
    <row r="723" spans="1:7" ht="12.75" customHeight="1">
      <c r="A723" s="47"/>
      <c r="B723" s="44"/>
      <c r="F723" s="48"/>
      <c r="G723" s="48"/>
    </row>
    <row r="724" spans="1:7" ht="12.75" customHeight="1">
      <c r="A724" s="47"/>
      <c r="B724" s="44"/>
      <c r="F724" s="48"/>
      <c r="G724" s="48"/>
    </row>
    <row r="725" spans="1:7" ht="12.75" customHeight="1">
      <c r="A725" s="47"/>
      <c r="B725" s="44"/>
      <c r="F725" s="48"/>
      <c r="G725" s="48"/>
    </row>
    <row r="726" spans="1:7" ht="12.75" customHeight="1">
      <c r="A726" s="47"/>
      <c r="B726" s="44"/>
      <c r="F726" s="48"/>
      <c r="G726" s="48"/>
    </row>
    <row r="727" spans="1:7" ht="12.75" customHeight="1">
      <c r="A727" s="47"/>
      <c r="B727" s="44"/>
      <c r="F727" s="48"/>
      <c r="G727" s="48"/>
    </row>
    <row r="728" spans="1:7" ht="12.75" customHeight="1">
      <c r="A728" s="47"/>
      <c r="B728" s="44"/>
      <c r="F728" s="48"/>
      <c r="G728" s="48"/>
    </row>
    <row r="729" spans="1:7" ht="12.75" customHeight="1">
      <c r="A729" s="47"/>
      <c r="B729" s="44"/>
      <c r="F729" s="48"/>
      <c r="G729" s="48"/>
    </row>
    <row r="730" spans="1:7" ht="12.75" customHeight="1">
      <c r="A730" s="47"/>
      <c r="B730" s="44"/>
      <c r="F730" s="48"/>
      <c r="G730" s="48"/>
    </row>
    <row r="731" spans="1:7" ht="12.75" customHeight="1">
      <c r="A731" s="47"/>
      <c r="B731" s="44"/>
      <c r="F731" s="48"/>
      <c r="G731" s="48"/>
    </row>
    <row r="732" spans="1:7" ht="12.75" customHeight="1">
      <c r="A732" s="47"/>
      <c r="B732" s="44"/>
      <c r="F732" s="48"/>
      <c r="G732" s="48"/>
    </row>
    <row r="733" spans="1:7" ht="12.75" customHeight="1">
      <c r="A733" s="47"/>
      <c r="B733" s="44"/>
      <c r="F733" s="48"/>
      <c r="G733" s="48"/>
    </row>
    <row r="734" spans="1:7" ht="12.75" customHeight="1">
      <c r="A734" s="47"/>
      <c r="B734" s="44"/>
      <c r="F734" s="48"/>
      <c r="G734" s="48"/>
    </row>
    <row r="735" spans="1:7" ht="12.75" customHeight="1">
      <c r="A735" s="47"/>
      <c r="B735" s="44"/>
      <c r="F735" s="48"/>
      <c r="G735" s="48"/>
    </row>
    <row r="736" spans="1:7" ht="12.75" customHeight="1">
      <c r="A736" s="47"/>
      <c r="B736" s="44"/>
      <c r="F736" s="48"/>
      <c r="G736" s="48"/>
    </row>
    <row r="737" spans="1:7" ht="12.75" customHeight="1">
      <c r="A737" s="47"/>
      <c r="B737" s="44"/>
      <c r="F737" s="48"/>
      <c r="G737" s="48"/>
    </row>
    <row r="738" spans="1:7" ht="12.75" customHeight="1">
      <c r="A738" s="47"/>
      <c r="B738" s="44"/>
      <c r="F738" s="48"/>
      <c r="G738" s="48"/>
    </row>
    <row r="739" spans="1:7" ht="12.75" customHeight="1">
      <c r="A739" s="47"/>
      <c r="B739" s="44"/>
      <c r="F739" s="48"/>
      <c r="G739" s="48"/>
    </row>
    <row r="740" spans="1:7" ht="12.75" customHeight="1">
      <c r="A740" s="47"/>
      <c r="B740" s="44"/>
      <c r="F740" s="48"/>
      <c r="G740" s="48"/>
    </row>
    <row r="741" spans="1:7" ht="12.75" customHeight="1">
      <c r="A741" s="47"/>
      <c r="B741" s="44"/>
      <c r="F741" s="48"/>
      <c r="G741" s="48"/>
    </row>
    <row r="742" spans="1:7" ht="12.75" customHeight="1">
      <c r="A742" s="47"/>
      <c r="B742" s="44"/>
      <c r="F742" s="48"/>
      <c r="G742" s="48"/>
    </row>
    <row r="743" spans="1:7" ht="12.75" customHeight="1">
      <c r="A743" s="47"/>
      <c r="B743" s="44"/>
      <c r="F743" s="48"/>
      <c r="G743" s="48"/>
    </row>
    <row r="744" spans="1:7" ht="12.75" customHeight="1">
      <c r="A744" s="47"/>
      <c r="B744" s="44"/>
      <c r="F744" s="48"/>
      <c r="G744" s="48"/>
    </row>
    <row r="745" spans="1:7" ht="12.75" customHeight="1">
      <c r="A745" s="47"/>
      <c r="B745" s="44"/>
      <c r="F745" s="48"/>
      <c r="G745" s="48"/>
    </row>
    <row r="746" spans="1:7" ht="12.75" customHeight="1">
      <c r="A746" s="47"/>
      <c r="B746" s="44"/>
      <c r="F746" s="48"/>
      <c r="G746" s="48"/>
    </row>
    <row r="747" spans="1:7" ht="12.75" customHeight="1">
      <c r="A747" s="47"/>
      <c r="B747" s="44"/>
      <c r="F747" s="48"/>
      <c r="G747" s="48"/>
    </row>
    <row r="748" spans="1:7" ht="12.75" customHeight="1">
      <c r="A748" s="47"/>
      <c r="B748" s="44"/>
      <c r="F748" s="48"/>
      <c r="G748" s="48"/>
    </row>
    <row r="749" spans="1:7" ht="12.75" customHeight="1">
      <c r="A749" s="47"/>
      <c r="B749" s="44"/>
      <c r="F749" s="48"/>
      <c r="G749" s="48"/>
    </row>
    <row r="750" spans="1:7" ht="12.75" customHeight="1">
      <c r="A750" s="47"/>
      <c r="B750" s="44"/>
      <c r="F750" s="48"/>
      <c r="G750" s="48"/>
    </row>
    <row r="751" spans="1:7" ht="12.75" customHeight="1">
      <c r="A751" s="47"/>
      <c r="B751" s="44"/>
      <c r="F751" s="48"/>
      <c r="G751" s="48"/>
    </row>
    <row r="752" spans="1:7" ht="12.75" customHeight="1">
      <c r="A752" s="47"/>
      <c r="B752" s="44"/>
      <c r="F752" s="48"/>
      <c r="G752" s="48"/>
    </row>
    <row r="753" spans="1:7" ht="12.75" customHeight="1">
      <c r="A753" s="47"/>
      <c r="B753" s="44"/>
      <c r="F753" s="48"/>
      <c r="G753" s="48"/>
    </row>
    <row r="754" spans="1:7" ht="12.75" customHeight="1">
      <c r="A754" s="47"/>
      <c r="B754" s="44"/>
      <c r="F754" s="48"/>
      <c r="G754" s="48"/>
    </row>
    <row r="755" spans="1:7" ht="12.75" customHeight="1">
      <c r="A755" s="47"/>
      <c r="B755" s="44"/>
      <c r="F755" s="48"/>
      <c r="G755" s="48"/>
    </row>
    <row r="756" spans="1:7" ht="12.75" customHeight="1">
      <c r="A756" s="47"/>
      <c r="B756" s="44"/>
      <c r="F756" s="48"/>
      <c r="G756" s="48"/>
    </row>
    <row r="757" spans="1:7" ht="12.75" customHeight="1">
      <c r="A757" s="47"/>
      <c r="B757" s="44"/>
      <c r="F757" s="48"/>
      <c r="G757" s="48"/>
    </row>
    <row r="758" spans="1:7" ht="12.75" customHeight="1">
      <c r="A758" s="47"/>
      <c r="B758" s="44"/>
      <c r="F758" s="48"/>
      <c r="G758" s="48"/>
    </row>
    <row r="759" spans="1:7" ht="12.75" customHeight="1">
      <c r="A759" s="47"/>
      <c r="B759" s="44"/>
      <c r="F759" s="48"/>
      <c r="G759" s="48"/>
    </row>
    <row r="760" spans="1:7" ht="12.75" customHeight="1">
      <c r="A760" s="47"/>
      <c r="B760" s="44"/>
      <c r="F760" s="48"/>
      <c r="G760" s="48"/>
    </row>
    <row r="761" spans="1:7" ht="12.75" customHeight="1">
      <c r="A761" s="47"/>
      <c r="B761" s="44"/>
      <c r="F761" s="48"/>
      <c r="G761" s="48"/>
    </row>
    <row r="762" spans="1:7" ht="12.75" customHeight="1">
      <c r="A762" s="47"/>
      <c r="B762" s="44"/>
      <c r="F762" s="48"/>
      <c r="G762" s="48"/>
    </row>
    <row r="763" spans="1:7" ht="12.75" customHeight="1">
      <c r="A763" s="47"/>
      <c r="B763" s="44"/>
      <c r="F763" s="48"/>
      <c r="G763" s="48"/>
    </row>
    <row r="764" spans="1:7" ht="12.75" customHeight="1">
      <c r="A764" s="47"/>
      <c r="B764" s="44"/>
      <c r="F764" s="48"/>
      <c r="G764" s="48"/>
    </row>
    <row r="765" spans="1:7" ht="12.75" customHeight="1">
      <c r="A765" s="47"/>
      <c r="B765" s="44"/>
      <c r="F765" s="48"/>
      <c r="G765" s="48"/>
    </row>
    <row r="766" spans="1:7" ht="12.75" customHeight="1">
      <c r="A766" s="47"/>
      <c r="B766" s="44"/>
      <c r="F766" s="48"/>
      <c r="G766" s="48"/>
    </row>
    <row r="767" spans="1:7" ht="12.75" customHeight="1">
      <c r="A767" s="47"/>
      <c r="B767" s="44"/>
      <c r="F767" s="48"/>
      <c r="G767" s="48"/>
    </row>
    <row r="768" spans="1:7" ht="12.75" customHeight="1">
      <c r="A768" s="47"/>
      <c r="B768" s="44"/>
      <c r="F768" s="48"/>
      <c r="G768" s="48"/>
    </row>
    <row r="769" spans="1:7" ht="12.75" customHeight="1">
      <c r="A769" s="47"/>
      <c r="B769" s="44"/>
      <c r="F769" s="48"/>
      <c r="G769" s="48"/>
    </row>
    <row r="770" spans="1:7" ht="12.75" customHeight="1">
      <c r="A770" s="47"/>
      <c r="B770" s="44"/>
      <c r="F770" s="48"/>
      <c r="G770" s="48"/>
    </row>
    <row r="771" spans="1:7" ht="12.75" customHeight="1">
      <c r="A771" s="47"/>
      <c r="B771" s="44"/>
      <c r="F771" s="48"/>
      <c r="G771" s="48"/>
    </row>
    <row r="772" spans="1:7" ht="12.75" customHeight="1">
      <c r="A772" s="47"/>
      <c r="B772" s="44"/>
      <c r="F772" s="48"/>
      <c r="G772" s="48"/>
    </row>
    <row r="773" spans="1:7" ht="12.75" customHeight="1">
      <c r="A773" s="47"/>
      <c r="B773" s="44"/>
      <c r="F773" s="48"/>
      <c r="G773" s="48"/>
    </row>
    <row r="774" spans="1:7" ht="12.75" customHeight="1">
      <c r="A774" s="47"/>
      <c r="B774" s="44"/>
      <c r="F774" s="48"/>
      <c r="G774" s="48"/>
    </row>
    <row r="775" spans="1:7" ht="12.75" customHeight="1">
      <c r="A775" s="47"/>
      <c r="B775" s="44"/>
      <c r="F775" s="48"/>
      <c r="G775" s="48"/>
    </row>
    <row r="776" spans="1:7" ht="12.75" customHeight="1">
      <c r="A776" s="47"/>
      <c r="B776" s="44"/>
      <c r="F776" s="48"/>
      <c r="G776" s="48"/>
    </row>
    <row r="777" spans="1:7" ht="12.75" customHeight="1">
      <c r="A777" s="47"/>
      <c r="B777" s="44"/>
      <c r="F777" s="48"/>
      <c r="G777" s="48"/>
    </row>
    <row r="778" spans="1:7" ht="12.75" customHeight="1">
      <c r="A778" s="47"/>
      <c r="B778" s="44"/>
      <c r="F778" s="48"/>
      <c r="G778" s="48"/>
    </row>
    <row r="779" spans="1:7" ht="12.75" customHeight="1">
      <c r="A779" s="47"/>
      <c r="B779" s="44"/>
      <c r="F779" s="48"/>
      <c r="G779" s="48"/>
    </row>
    <row r="780" spans="1:7" ht="12.75" customHeight="1">
      <c r="A780" s="47"/>
      <c r="B780" s="44"/>
      <c r="F780" s="48"/>
      <c r="G780" s="48"/>
    </row>
    <row r="781" spans="1:7" ht="12.75" customHeight="1">
      <c r="A781" s="47"/>
      <c r="B781" s="44"/>
      <c r="F781" s="48"/>
      <c r="G781" s="48"/>
    </row>
    <row r="782" spans="1:7" ht="12.75" customHeight="1">
      <c r="A782" s="47"/>
      <c r="B782" s="44"/>
      <c r="F782" s="48"/>
      <c r="G782" s="48"/>
    </row>
    <row r="783" spans="1:7" ht="12.75" customHeight="1">
      <c r="A783" s="47"/>
      <c r="B783" s="44"/>
      <c r="F783" s="48"/>
      <c r="G783" s="48"/>
    </row>
    <row r="784" spans="1:7" ht="12.75" customHeight="1">
      <c r="A784" s="47"/>
      <c r="B784" s="44"/>
      <c r="F784" s="48"/>
      <c r="G784" s="48"/>
    </row>
    <row r="785" spans="1:7" ht="12.75" customHeight="1">
      <c r="A785" s="47"/>
      <c r="B785" s="44"/>
      <c r="F785" s="48"/>
      <c r="G785" s="48"/>
    </row>
    <row r="786" spans="1:7" ht="12.75" customHeight="1">
      <c r="A786" s="47"/>
      <c r="B786" s="44"/>
      <c r="F786" s="48"/>
      <c r="G786" s="48"/>
    </row>
    <row r="787" spans="1:7" ht="12.75" customHeight="1">
      <c r="A787" s="47"/>
      <c r="B787" s="44"/>
      <c r="F787" s="48"/>
      <c r="G787" s="48"/>
    </row>
    <row r="788" spans="1:7" ht="12.75" customHeight="1">
      <c r="A788" s="47"/>
      <c r="B788" s="44"/>
      <c r="F788" s="48"/>
      <c r="G788" s="48"/>
    </row>
    <row r="789" spans="1:7" ht="12.75" customHeight="1">
      <c r="A789" s="47"/>
      <c r="B789" s="44"/>
      <c r="F789" s="48"/>
      <c r="G789" s="48"/>
    </row>
    <row r="790" spans="1:7" ht="12.75" customHeight="1">
      <c r="A790" s="47"/>
      <c r="B790" s="44"/>
      <c r="F790" s="48"/>
      <c r="G790" s="48"/>
    </row>
    <row r="791" spans="1:7" ht="12.75" customHeight="1">
      <c r="A791" s="47"/>
      <c r="B791" s="44"/>
      <c r="F791" s="48"/>
      <c r="G791" s="48"/>
    </row>
    <row r="792" spans="1:7" ht="12.75" customHeight="1">
      <c r="A792" s="47"/>
      <c r="B792" s="44"/>
      <c r="F792" s="48"/>
      <c r="G792" s="48"/>
    </row>
    <row r="793" spans="1:7" ht="12.75" customHeight="1">
      <c r="A793" s="47"/>
      <c r="B793" s="44"/>
      <c r="F793" s="48"/>
      <c r="G793" s="48"/>
    </row>
    <row r="794" spans="1:7" ht="12.75" customHeight="1">
      <c r="A794" s="47"/>
      <c r="B794" s="44"/>
      <c r="F794" s="48"/>
      <c r="G794" s="48"/>
    </row>
    <row r="795" spans="1:7" ht="12.75" customHeight="1">
      <c r="A795" s="47"/>
      <c r="B795" s="44"/>
      <c r="F795" s="48"/>
      <c r="G795" s="48"/>
    </row>
    <row r="796" spans="1:7" ht="12.75" customHeight="1">
      <c r="A796" s="47"/>
      <c r="B796" s="44"/>
      <c r="F796" s="48"/>
      <c r="G796" s="48"/>
    </row>
    <row r="797" spans="1:7" ht="12.75" customHeight="1">
      <c r="A797" s="47"/>
      <c r="B797" s="44"/>
      <c r="F797" s="48"/>
      <c r="G797" s="48"/>
    </row>
    <row r="798" spans="1:7" ht="12.75" customHeight="1">
      <c r="A798" s="47"/>
      <c r="B798" s="44"/>
      <c r="F798" s="48"/>
      <c r="G798" s="48"/>
    </row>
    <row r="799" spans="1:7" ht="12.75" customHeight="1">
      <c r="A799" s="47"/>
      <c r="B799" s="44"/>
      <c r="F799" s="48"/>
      <c r="G799" s="48"/>
    </row>
    <row r="800" spans="1:7" ht="12.75" customHeight="1">
      <c r="A800" s="47"/>
      <c r="B800" s="44"/>
      <c r="F800" s="48"/>
      <c r="G800" s="48"/>
    </row>
    <row r="801" spans="1:7" ht="12.75" customHeight="1">
      <c r="A801" s="47"/>
      <c r="B801" s="44"/>
      <c r="F801" s="48"/>
      <c r="G801" s="48"/>
    </row>
    <row r="802" spans="1:7" ht="12.75" customHeight="1">
      <c r="A802" s="47"/>
      <c r="B802" s="44"/>
      <c r="F802" s="48"/>
      <c r="G802" s="48"/>
    </row>
    <row r="803" spans="1:7" ht="12.75" customHeight="1">
      <c r="A803" s="47"/>
      <c r="B803" s="44"/>
      <c r="F803" s="48"/>
      <c r="G803" s="48"/>
    </row>
    <row r="804" spans="1:7" ht="12.75" customHeight="1">
      <c r="A804" s="47"/>
      <c r="B804" s="44"/>
      <c r="F804" s="48"/>
      <c r="G804" s="48"/>
    </row>
    <row r="805" spans="1:7" ht="12.75" customHeight="1">
      <c r="A805" s="47"/>
      <c r="B805" s="44"/>
      <c r="F805" s="48"/>
      <c r="G805" s="48"/>
    </row>
    <row r="806" spans="1:7" ht="12.75" customHeight="1">
      <c r="A806" s="47"/>
      <c r="B806" s="44"/>
      <c r="F806" s="48"/>
      <c r="G806" s="48"/>
    </row>
    <row r="807" spans="1:7" ht="12.75" customHeight="1">
      <c r="A807" s="47"/>
      <c r="B807" s="44"/>
      <c r="F807" s="48"/>
      <c r="G807" s="48"/>
    </row>
    <row r="808" spans="1:7" ht="12.75" customHeight="1">
      <c r="A808" s="47"/>
      <c r="B808" s="44"/>
      <c r="F808" s="48"/>
      <c r="G808" s="48"/>
    </row>
    <row r="809" spans="1:7" ht="12.75" customHeight="1">
      <c r="A809" s="47"/>
      <c r="B809" s="44"/>
      <c r="F809" s="48"/>
      <c r="G809" s="48"/>
    </row>
    <row r="810" spans="1:7" ht="12.75" customHeight="1">
      <c r="A810" s="47"/>
      <c r="B810" s="44"/>
      <c r="F810" s="48"/>
      <c r="G810" s="48"/>
    </row>
    <row r="811" spans="1:7" ht="12.75" customHeight="1">
      <c r="A811" s="47"/>
      <c r="B811" s="44"/>
      <c r="F811" s="48"/>
      <c r="G811" s="48"/>
    </row>
    <row r="812" spans="1:7" ht="12.75" customHeight="1">
      <c r="A812" s="47"/>
      <c r="B812" s="44"/>
      <c r="F812" s="48"/>
      <c r="G812" s="48"/>
    </row>
    <row r="813" spans="1:7" ht="12.75" customHeight="1">
      <c r="A813" s="47"/>
      <c r="B813" s="44"/>
      <c r="F813" s="48"/>
      <c r="G813" s="48"/>
    </row>
    <row r="814" spans="1:7" ht="12.75" customHeight="1">
      <c r="A814" s="47"/>
      <c r="B814" s="44"/>
      <c r="F814" s="48"/>
      <c r="G814" s="48"/>
    </row>
    <row r="815" spans="1:7" ht="12.75" customHeight="1">
      <c r="A815" s="47"/>
      <c r="B815" s="44"/>
      <c r="F815" s="48"/>
      <c r="G815" s="48"/>
    </row>
    <row r="816" spans="1:7" ht="12.75" customHeight="1">
      <c r="A816" s="47"/>
      <c r="B816" s="44"/>
      <c r="F816" s="48"/>
      <c r="G816" s="48"/>
    </row>
    <row r="817" spans="1:7" ht="12.75" customHeight="1">
      <c r="A817" s="47"/>
      <c r="B817" s="44"/>
      <c r="F817" s="48"/>
      <c r="G817" s="48"/>
    </row>
    <row r="818" spans="1:7" ht="12.75" customHeight="1">
      <c r="A818" s="47"/>
      <c r="B818" s="44"/>
      <c r="F818" s="48"/>
      <c r="G818" s="48"/>
    </row>
    <row r="819" spans="1:7" ht="12.75" customHeight="1">
      <c r="A819" s="47"/>
      <c r="B819" s="44"/>
      <c r="F819" s="48"/>
      <c r="G819" s="48"/>
    </row>
    <row r="820" spans="1:7" ht="12.75" customHeight="1">
      <c r="A820" s="47"/>
      <c r="B820" s="44"/>
      <c r="F820" s="48"/>
      <c r="G820" s="48"/>
    </row>
    <row r="821" spans="1:7" ht="12.75" customHeight="1">
      <c r="A821" s="47"/>
      <c r="B821" s="44"/>
      <c r="F821" s="48"/>
      <c r="G821" s="48"/>
    </row>
    <row r="822" spans="1:7" ht="12.75" customHeight="1">
      <c r="A822" s="47"/>
      <c r="B822" s="44"/>
      <c r="F822" s="48"/>
      <c r="G822" s="48"/>
    </row>
    <row r="823" spans="1:7" ht="12.75" customHeight="1">
      <c r="A823" s="47"/>
      <c r="B823" s="44"/>
      <c r="F823" s="48"/>
      <c r="G823" s="48"/>
    </row>
    <row r="824" spans="1:7" ht="12.75" customHeight="1">
      <c r="A824" s="47"/>
      <c r="B824" s="44"/>
      <c r="F824" s="48"/>
      <c r="G824" s="48"/>
    </row>
    <row r="825" spans="1:7" ht="12.75" customHeight="1">
      <c r="A825" s="47"/>
      <c r="B825" s="44"/>
      <c r="F825" s="48"/>
      <c r="G825" s="48"/>
    </row>
    <row r="826" spans="1:7" ht="12.75" customHeight="1">
      <c r="A826" s="47"/>
      <c r="B826" s="44"/>
      <c r="F826" s="48"/>
      <c r="G826" s="48"/>
    </row>
    <row r="827" spans="1:7" ht="12.75" customHeight="1">
      <c r="A827" s="47"/>
      <c r="B827" s="44"/>
      <c r="F827" s="48"/>
      <c r="G827" s="48"/>
    </row>
    <row r="828" spans="1:7" ht="12.75" customHeight="1">
      <c r="A828" s="47"/>
      <c r="B828" s="44"/>
      <c r="F828" s="48"/>
      <c r="G828" s="48"/>
    </row>
    <row r="829" spans="1:7" ht="12.75" customHeight="1">
      <c r="A829" s="47"/>
      <c r="B829" s="44"/>
      <c r="F829" s="48"/>
      <c r="G829" s="48"/>
    </row>
    <row r="830" spans="1:7" ht="12.75" customHeight="1">
      <c r="A830" s="47"/>
      <c r="B830" s="44"/>
      <c r="F830" s="48"/>
      <c r="G830" s="48"/>
    </row>
    <row r="831" spans="1:7" ht="12.75" customHeight="1">
      <c r="A831" s="47"/>
      <c r="B831" s="44"/>
      <c r="F831" s="48"/>
      <c r="G831" s="48"/>
    </row>
    <row r="832" spans="1:7" ht="12.75" customHeight="1">
      <c r="A832" s="47"/>
      <c r="B832" s="44"/>
      <c r="F832" s="48"/>
      <c r="G832" s="48"/>
    </row>
    <row r="833" spans="1:7" ht="12.75" customHeight="1">
      <c r="A833" s="47"/>
      <c r="B833" s="44"/>
      <c r="F833" s="48"/>
      <c r="G833" s="48"/>
    </row>
    <row r="834" spans="1:7" ht="12.75" customHeight="1">
      <c r="A834" s="47"/>
      <c r="B834" s="44"/>
      <c r="F834" s="48"/>
      <c r="G834" s="48"/>
    </row>
    <row r="835" spans="1:7" ht="12.75" customHeight="1">
      <c r="A835" s="47"/>
      <c r="B835" s="44"/>
      <c r="F835" s="48"/>
      <c r="G835" s="48"/>
    </row>
    <row r="836" spans="1:7" ht="12.75" customHeight="1">
      <c r="A836" s="47"/>
      <c r="B836" s="44"/>
      <c r="F836" s="48"/>
      <c r="G836" s="48"/>
    </row>
    <row r="837" spans="1:7" ht="12.75" customHeight="1">
      <c r="A837" s="47"/>
      <c r="B837" s="44"/>
      <c r="F837" s="48"/>
      <c r="G837" s="48"/>
    </row>
    <row r="838" spans="1:7" ht="12.75" customHeight="1">
      <c r="A838" s="47"/>
      <c r="B838" s="44"/>
      <c r="F838" s="48"/>
      <c r="G838" s="48"/>
    </row>
    <row r="839" spans="1:7" ht="12.75" customHeight="1">
      <c r="A839" s="47"/>
      <c r="B839" s="44"/>
      <c r="F839" s="48"/>
      <c r="G839" s="48"/>
    </row>
    <row r="840" spans="1:7" ht="12.75" customHeight="1">
      <c r="A840" s="47"/>
      <c r="B840" s="44"/>
      <c r="F840" s="48"/>
      <c r="G840" s="48"/>
    </row>
    <row r="841" spans="1:7" ht="12.75" customHeight="1">
      <c r="A841" s="47"/>
      <c r="B841" s="44"/>
      <c r="F841" s="48"/>
      <c r="G841" s="48"/>
    </row>
    <row r="842" spans="1:7" ht="12.75" customHeight="1">
      <c r="A842" s="47"/>
      <c r="B842" s="44"/>
      <c r="F842" s="48"/>
      <c r="G842" s="48"/>
    </row>
    <row r="843" spans="1:7" ht="12.75" customHeight="1">
      <c r="A843" s="47"/>
      <c r="B843" s="44"/>
      <c r="F843" s="48"/>
      <c r="G843" s="48"/>
    </row>
    <row r="844" spans="1:7" ht="12.75" customHeight="1">
      <c r="A844" s="47"/>
      <c r="B844" s="44"/>
      <c r="F844" s="48"/>
      <c r="G844" s="48"/>
    </row>
    <row r="845" spans="1:7" ht="12.75" customHeight="1">
      <c r="A845" s="47"/>
      <c r="B845" s="44"/>
      <c r="F845" s="48"/>
      <c r="G845" s="48"/>
    </row>
    <row r="846" spans="1:7" ht="12.75" customHeight="1">
      <c r="A846" s="47"/>
      <c r="B846" s="44"/>
      <c r="F846" s="48"/>
      <c r="G846" s="48"/>
    </row>
    <row r="847" spans="1:7" ht="12.75" customHeight="1">
      <c r="A847" s="47"/>
      <c r="B847" s="44"/>
      <c r="F847" s="48"/>
      <c r="G847" s="48"/>
    </row>
    <row r="848" spans="1:7" ht="12.75" customHeight="1">
      <c r="A848" s="47"/>
      <c r="B848" s="44"/>
      <c r="F848" s="48"/>
      <c r="G848" s="48"/>
    </row>
    <row r="849" spans="1:7" ht="12.75" customHeight="1">
      <c r="A849" s="47"/>
      <c r="B849" s="44"/>
      <c r="F849" s="48"/>
      <c r="G849" s="48"/>
    </row>
    <row r="850" spans="1:7" ht="12.75" customHeight="1">
      <c r="A850" s="47"/>
      <c r="B850" s="44"/>
      <c r="F850" s="48"/>
      <c r="G850" s="48"/>
    </row>
    <row r="851" spans="1:7" ht="12.75" customHeight="1">
      <c r="A851" s="47"/>
      <c r="B851" s="44"/>
      <c r="F851" s="48"/>
      <c r="G851" s="48"/>
    </row>
    <row r="852" spans="1:7" ht="12.75" customHeight="1">
      <c r="A852" s="47"/>
      <c r="B852" s="44"/>
      <c r="F852" s="48"/>
      <c r="G852" s="48"/>
    </row>
    <row r="853" spans="1:7" ht="12.75" customHeight="1">
      <c r="A853" s="47"/>
      <c r="B853" s="44"/>
      <c r="F853" s="48"/>
      <c r="G853" s="48"/>
    </row>
    <row r="854" spans="1:7" ht="12.75" customHeight="1">
      <c r="A854" s="47"/>
      <c r="B854" s="44"/>
      <c r="F854" s="48"/>
      <c r="G854" s="48"/>
    </row>
    <row r="855" spans="1:7" ht="12.75" customHeight="1">
      <c r="A855" s="47"/>
      <c r="B855" s="44"/>
      <c r="F855" s="48"/>
      <c r="G855" s="48"/>
    </row>
    <row r="856" spans="1:7" ht="12.75" customHeight="1">
      <c r="A856" s="47"/>
      <c r="B856" s="44"/>
      <c r="F856" s="48"/>
      <c r="G856" s="48"/>
    </row>
    <row r="857" spans="1:7" ht="12.75" customHeight="1">
      <c r="A857" s="47"/>
      <c r="B857" s="44"/>
      <c r="F857" s="48"/>
      <c r="G857" s="48"/>
    </row>
    <row r="858" spans="1:7" ht="12.75" customHeight="1">
      <c r="A858" s="47"/>
      <c r="B858" s="44"/>
      <c r="F858" s="48"/>
      <c r="G858" s="48"/>
    </row>
    <row r="859" spans="1:7" ht="12.75" customHeight="1">
      <c r="A859" s="47"/>
      <c r="B859" s="44"/>
      <c r="F859" s="48"/>
      <c r="G859" s="48"/>
    </row>
    <row r="860" spans="1:7" ht="12.75" customHeight="1">
      <c r="A860" s="47"/>
      <c r="B860" s="44"/>
      <c r="F860" s="48"/>
      <c r="G860" s="48"/>
    </row>
    <row r="861" spans="1:7" ht="12.75" customHeight="1">
      <c r="A861" s="47"/>
      <c r="B861" s="44"/>
      <c r="F861" s="48"/>
      <c r="G861" s="48"/>
    </row>
    <row r="862" spans="1:7" ht="12.75" customHeight="1">
      <c r="A862" s="47"/>
      <c r="B862" s="44"/>
      <c r="F862" s="48"/>
      <c r="G862" s="48"/>
    </row>
    <row r="863" spans="1:7" ht="12.75" customHeight="1">
      <c r="A863" s="47"/>
      <c r="B863" s="44"/>
      <c r="F863" s="48"/>
      <c r="G863" s="48"/>
    </row>
    <row r="864" spans="1:7" ht="12.75" customHeight="1">
      <c r="A864" s="47"/>
      <c r="B864" s="44"/>
      <c r="F864" s="48"/>
      <c r="G864" s="48"/>
    </row>
    <row r="865" spans="1:7" ht="12.75" customHeight="1">
      <c r="A865" s="47"/>
      <c r="B865" s="44"/>
      <c r="F865" s="48"/>
      <c r="G865" s="48"/>
    </row>
    <row r="866" spans="1:7" ht="12.75" customHeight="1">
      <c r="A866" s="47"/>
      <c r="B866" s="44"/>
      <c r="F866" s="48"/>
      <c r="G866" s="48"/>
    </row>
    <row r="867" spans="1:7" ht="12.75" customHeight="1">
      <c r="A867" s="47"/>
      <c r="B867" s="44"/>
      <c r="F867" s="48"/>
      <c r="G867" s="48"/>
    </row>
    <row r="868" spans="1:7" ht="12.75" customHeight="1">
      <c r="A868" s="47"/>
      <c r="B868" s="44"/>
      <c r="F868" s="48"/>
      <c r="G868" s="48"/>
    </row>
    <row r="869" spans="1:7" ht="12.75" customHeight="1">
      <c r="A869" s="47"/>
      <c r="B869" s="44"/>
      <c r="F869" s="48"/>
      <c r="G869" s="48"/>
    </row>
    <row r="870" spans="1:7" ht="12.75" customHeight="1">
      <c r="A870" s="47"/>
      <c r="B870" s="44"/>
      <c r="F870" s="48"/>
      <c r="G870" s="48"/>
    </row>
    <row r="871" spans="1:7" ht="12.75" customHeight="1">
      <c r="A871" s="47"/>
      <c r="B871" s="44"/>
      <c r="F871" s="48"/>
      <c r="G871" s="48"/>
    </row>
    <row r="872" spans="1:7" ht="12.75" customHeight="1">
      <c r="A872" s="47"/>
      <c r="B872" s="44"/>
      <c r="F872" s="48"/>
      <c r="G872" s="48"/>
    </row>
    <row r="873" spans="1:7" ht="12.75" customHeight="1">
      <c r="A873" s="47"/>
      <c r="B873" s="44"/>
      <c r="F873" s="48"/>
      <c r="G873" s="48"/>
    </row>
    <row r="874" spans="1:7" ht="12.75" customHeight="1">
      <c r="A874" s="47"/>
      <c r="B874" s="44"/>
      <c r="F874" s="48"/>
      <c r="G874" s="48"/>
    </row>
    <row r="875" spans="1:7" ht="12.75" customHeight="1">
      <c r="A875" s="47"/>
      <c r="B875" s="44"/>
      <c r="F875" s="48"/>
      <c r="G875" s="48"/>
    </row>
    <row r="876" spans="1:7" ht="12.75" customHeight="1">
      <c r="A876" s="47"/>
      <c r="B876" s="44"/>
      <c r="F876" s="48"/>
      <c r="G876" s="48"/>
    </row>
    <row r="877" spans="1:7" ht="12.75" customHeight="1">
      <c r="A877" s="47"/>
      <c r="B877" s="44"/>
      <c r="F877" s="48"/>
      <c r="G877" s="48"/>
    </row>
    <row r="878" spans="1:7" ht="12.75" customHeight="1">
      <c r="A878" s="47"/>
      <c r="B878" s="44"/>
      <c r="F878" s="48"/>
      <c r="G878" s="48"/>
    </row>
    <row r="879" spans="1:7" ht="12.75" customHeight="1">
      <c r="A879" s="47"/>
      <c r="B879" s="44"/>
      <c r="F879" s="48"/>
      <c r="G879" s="48"/>
    </row>
    <row r="880" spans="1:7" ht="12.75" customHeight="1">
      <c r="A880" s="47"/>
      <c r="B880" s="44"/>
      <c r="F880" s="48"/>
      <c r="G880" s="48"/>
    </row>
    <row r="881" spans="1:7" ht="12.75" customHeight="1">
      <c r="A881" s="47"/>
      <c r="B881" s="44"/>
      <c r="F881" s="48"/>
      <c r="G881" s="48"/>
    </row>
    <row r="882" spans="1:7" ht="12.75" customHeight="1">
      <c r="A882" s="47"/>
      <c r="B882" s="44"/>
      <c r="F882" s="48"/>
      <c r="G882" s="48"/>
    </row>
    <row r="883" spans="1:7" ht="12.75" customHeight="1">
      <c r="A883" s="47"/>
      <c r="B883" s="44"/>
      <c r="F883" s="48"/>
      <c r="G883" s="48"/>
    </row>
    <row r="884" spans="1:7" ht="12.75" customHeight="1">
      <c r="A884" s="47"/>
      <c r="B884" s="44"/>
      <c r="F884" s="48"/>
      <c r="G884" s="48"/>
    </row>
    <row r="885" spans="1:7" ht="12.75" customHeight="1">
      <c r="A885" s="47"/>
      <c r="B885" s="44"/>
      <c r="F885" s="48"/>
      <c r="G885" s="48"/>
    </row>
    <row r="886" spans="1:7" ht="12.75" customHeight="1">
      <c r="A886" s="47"/>
      <c r="B886" s="44"/>
      <c r="F886" s="48"/>
      <c r="G886" s="48"/>
    </row>
    <row r="887" spans="1:7" ht="12.75" customHeight="1">
      <c r="A887" s="47"/>
      <c r="B887" s="44"/>
      <c r="F887" s="48"/>
      <c r="G887" s="48"/>
    </row>
    <row r="888" spans="1:7" ht="12.75" customHeight="1">
      <c r="A888" s="47"/>
      <c r="B888" s="44"/>
      <c r="F888" s="48"/>
      <c r="G888" s="48"/>
    </row>
    <row r="889" spans="1:7" ht="12.75" customHeight="1">
      <c r="A889" s="47"/>
      <c r="B889" s="44"/>
      <c r="F889" s="48"/>
      <c r="G889" s="48"/>
    </row>
    <row r="890" spans="1:7" ht="12.75" customHeight="1">
      <c r="A890" s="47"/>
      <c r="B890" s="44"/>
      <c r="F890" s="48"/>
      <c r="G890" s="48"/>
    </row>
    <row r="891" spans="1:7" ht="12.75" customHeight="1">
      <c r="A891" s="47"/>
      <c r="B891" s="44"/>
      <c r="F891" s="48"/>
      <c r="G891" s="48"/>
    </row>
    <row r="892" spans="1:7" ht="12.75" customHeight="1">
      <c r="A892" s="47"/>
      <c r="B892" s="44"/>
      <c r="F892" s="48"/>
      <c r="G892" s="48"/>
    </row>
    <row r="893" spans="1:7" ht="12.75" customHeight="1">
      <c r="A893" s="47"/>
      <c r="B893" s="44"/>
      <c r="F893" s="48"/>
      <c r="G893" s="48"/>
    </row>
    <row r="894" spans="1:7" ht="12.75" customHeight="1">
      <c r="A894" s="47"/>
      <c r="B894" s="44"/>
      <c r="F894" s="48"/>
      <c r="G894" s="48"/>
    </row>
    <row r="895" spans="1:7" ht="12.75" customHeight="1">
      <c r="A895" s="47"/>
      <c r="B895" s="44"/>
      <c r="F895" s="48"/>
      <c r="G895" s="48"/>
    </row>
    <row r="896" spans="1:7" ht="12.75" customHeight="1">
      <c r="A896" s="47"/>
      <c r="B896" s="44"/>
      <c r="F896" s="48"/>
      <c r="G896" s="48"/>
    </row>
    <row r="897" spans="1:7" ht="12.75" customHeight="1">
      <c r="A897" s="47"/>
      <c r="B897" s="44"/>
      <c r="F897" s="48"/>
      <c r="G897" s="48"/>
    </row>
    <row r="898" spans="1:7" ht="12.75" customHeight="1">
      <c r="A898" s="47"/>
      <c r="B898" s="44"/>
      <c r="F898" s="48"/>
      <c r="G898" s="48"/>
    </row>
    <row r="899" spans="1:7" ht="12.75" customHeight="1">
      <c r="A899" s="47"/>
      <c r="B899" s="44"/>
      <c r="F899" s="48"/>
      <c r="G899" s="48"/>
    </row>
    <row r="900" spans="1:7" ht="12.75" customHeight="1">
      <c r="A900" s="47"/>
      <c r="B900" s="44"/>
      <c r="F900" s="48"/>
      <c r="G900" s="48"/>
    </row>
    <row r="901" spans="1:7" ht="12.75" customHeight="1">
      <c r="A901" s="47"/>
      <c r="B901" s="44"/>
      <c r="F901" s="48"/>
      <c r="G901" s="48"/>
    </row>
    <row r="902" spans="1:7" ht="12.75" customHeight="1">
      <c r="A902" s="47"/>
      <c r="B902" s="44"/>
      <c r="F902" s="48"/>
      <c r="G902" s="48"/>
    </row>
    <row r="903" spans="1:7" ht="12.75" customHeight="1">
      <c r="A903" s="47"/>
      <c r="B903" s="44"/>
      <c r="F903" s="48"/>
      <c r="G903" s="48"/>
    </row>
    <row r="904" spans="1:7" ht="12.75" customHeight="1">
      <c r="A904" s="47"/>
      <c r="B904" s="44"/>
      <c r="F904" s="48"/>
      <c r="G904" s="48"/>
    </row>
    <row r="905" spans="1:7" ht="12.75" customHeight="1">
      <c r="A905" s="47"/>
      <c r="B905" s="44"/>
      <c r="F905" s="48"/>
      <c r="G905" s="48"/>
    </row>
    <row r="906" spans="1:7" ht="12.75" customHeight="1">
      <c r="A906" s="47"/>
      <c r="B906" s="44"/>
      <c r="F906" s="48"/>
      <c r="G906" s="48"/>
    </row>
    <row r="907" spans="1:7" ht="12.75" customHeight="1">
      <c r="A907" s="47"/>
      <c r="B907" s="44"/>
      <c r="F907" s="48"/>
      <c r="G907" s="48"/>
    </row>
    <row r="908" spans="1:7" ht="12.75" customHeight="1">
      <c r="A908" s="47"/>
      <c r="B908" s="44"/>
      <c r="F908" s="48"/>
      <c r="G908" s="48"/>
    </row>
    <row r="909" spans="1:7" ht="12.75" customHeight="1">
      <c r="A909" s="47"/>
      <c r="B909" s="44"/>
      <c r="F909" s="48"/>
      <c r="G909" s="48"/>
    </row>
    <row r="910" spans="1:7" ht="12.75" customHeight="1">
      <c r="A910" s="47"/>
      <c r="B910" s="44"/>
      <c r="F910" s="48"/>
      <c r="G910" s="48"/>
    </row>
    <row r="911" spans="1:7" ht="12.75" customHeight="1">
      <c r="A911" s="47"/>
      <c r="B911" s="44"/>
      <c r="F911" s="48"/>
      <c r="G911" s="48"/>
    </row>
    <row r="912" spans="1:7" ht="12.75" customHeight="1">
      <c r="A912" s="47"/>
      <c r="B912" s="44"/>
      <c r="F912" s="48"/>
      <c r="G912" s="48"/>
    </row>
    <row r="913" spans="1:7" ht="12.75" customHeight="1">
      <c r="A913" s="47"/>
      <c r="B913" s="44"/>
      <c r="F913" s="48"/>
      <c r="G913" s="48"/>
    </row>
    <row r="914" spans="1:7" ht="12.75" customHeight="1">
      <c r="A914" s="47"/>
      <c r="B914" s="44"/>
      <c r="F914" s="48"/>
      <c r="G914" s="48"/>
    </row>
    <row r="915" spans="1:7" ht="12.75" customHeight="1">
      <c r="A915" s="47"/>
      <c r="B915" s="44"/>
      <c r="F915" s="48"/>
      <c r="G915" s="48"/>
    </row>
    <row r="916" spans="1:7" ht="12.75" customHeight="1">
      <c r="A916" s="47"/>
      <c r="B916" s="44"/>
      <c r="F916" s="48"/>
      <c r="G916" s="48"/>
    </row>
    <row r="917" spans="1:7" ht="12.75" customHeight="1">
      <c r="A917" s="47"/>
      <c r="B917" s="44"/>
      <c r="F917" s="48"/>
      <c r="G917" s="48"/>
    </row>
    <row r="918" spans="1:7" ht="12.75" customHeight="1">
      <c r="A918" s="47"/>
      <c r="B918" s="44"/>
      <c r="F918" s="48"/>
      <c r="G918" s="48"/>
    </row>
    <row r="919" spans="1:7" ht="12.75" customHeight="1">
      <c r="A919" s="47"/>
      <c r="B919" s="44"/>
      <c r="F919" s="48"/>
      <c r="G919" s="48"/>
    </row>
    <row r="920" spans="1:7" ht="12.75" customHeight="1">
      <c r="A920" s="47"/>
      <c r="B920" s="44"/>
      <c r="F920" s="48"/>
      <c r="G920" s="48"/>
    </row>
    <row r="921" spans="1:7" ht="12.75" customHeight="1">
      <c r="A921" s="47"/>
      <c r="B921" s="44"/>
      <c r="F921" s="48"/>
      <c r="G921" s="48"/>
    </row>
    <row r="922" spans="1:7" ht="12.75" customHeight="1">
      <c r="A922" s="47"/>
      <c r="B922" s="44"/>
      <c r="F922" s="48"/>
      <c r="G922" s="48"/>
    </row>
    <row r="923" spans="1:7" ht="12.75" customHeight="1">
      <c r="A923" s="47"/>
      <c r="B923" s="44"/>
      <c r="F923" s="48"/>
      <c r="G923" s="48"/>
    </row>
    <row r="924" spans="1:7" ht="12.75" customHeight="1">
      <c r="A924" s="47"/>
      <c r="B924" s="44"/>
      <c r="F924" s="48"/>
      <c r="G924" s="48"/>
    </row>
    <row r="925" spans="1:7" ht="12.75" customHeight="1">
      <c r="A925" s="47"/>
      <c r="B925" s="44"/>
      <c r="F925" s="48"/>
      <c r="G925" s="48"/>
    </row>
    <row r="926" spans="1:7" ht="12.75" customHeight="1">
      <c r="A926" s="47"/>
      <c r="B926" s="44"/>
      <c r="F926" s="48"/>
      <c r="G926" s="48"/>
    </row>
    <row r="927" spans="1:7" ht="12.75" customHeight="1">
      <c r="A927" s="47"/>
      <c r="B927" s="44"/>
      <c r="F927" s="48"/>
      <c r="G927" s="48"/>
    </row>
    <row r="928" spans="1:7" ht="12.75" customHeight="1">
      <c r="A928" s="47"/>
      <c r="B928" s="44"/>
      <c r="F928" s="48"/>
      <c r="G928" s="48"/>
    </row>
    <row r="929" spans="1:7" ht="12.75" customHeight="1">
      <c r="A929" s="47"/>
      <c r="B929" s="44"/>
      <c r="F929" s="48"/>
      <c r="G929" s="48"/>
    </row>
    <row r="930" spans="1:7" ht="12.75" customHeight="1">
      <c r="A930" s="47"/>
      <c r="B930" s="44"/>
      <c r="F930" s="48"/>
      <c r="G930" s="48"/>
    </row>
    <row r="931" spans="1:7" ht="12.75" customHeight="1">
      <c r="A931" s="47"/>
      <c r="B931" s="44"/>
      <c r="F931" s="48"/>
      <c r="G931" s="48"/>
    </row>
    <row r="932" spans="1:7" ht="12.75" customHeight="1">
      <c r="A932" s="47"/>
      <c r="B932" s="44"/>
      <c r="F932" s="48"/>
      <c r="G932" s="48"/>
    </row>
    <row r="933" spans="1:7" ht="12.75" customHeight="1">
      <c r="A933" s="47"/>
      <c r="B933" s="44"/>
      <c r="F933" s="48"/>
      <c r="G933" s="48"/>
    </row>
    <row r="934" spans="1:7" ht="12.75" customHeight="1">
      <c r="A934" s="47"/>
      <c r="B934" s="44"/>
      <c r="F934" s="48"/>
      <c r="G934" s="48"/>
    </row>
    <row r="935" spans="1:7" ht="12.75" customHeight="1">
      <c r="A935" s="47"/>
      <c r="B935" s="44"/>
      <c r="F935" s="48"/>
      <c r="G935" s="48"/>
    </row>
    <row r="936" spans="1:7" ht="12.75" customHeight="1">
      <c r="A936" s="47"/>
      <c r="B936" s="44"/>
      <c r="F936" s="48"/>
      <c r="G936" s="48"/>
    </row>
    <row r="937" spans="1:7" ht="12.75" customHeight="1">
      <c r="A937" s="47"/>
      <c r="B937" s="44"/>
      <c r="F937" s="48"/>
      <c r="G937" s="48"/>
    </row>
    <row r="938" spans="1:7" ht="12.75" customHeight="1">
      <c r="A938" s="47"/>
      <c r="B938" s="44"/>
      <c r="F938" s="48"/>
      <c r="G938" s="48"/>
    </row>
    <row r="939" spans="1:7" ht="12.75" customHeight="1">
      <c r="A939" s="47"/>
      <c r="B939" s="44"/>
      <c r="F939" s="48"/>
      <c r="G939" s="48"/>
    </row>
    <row r="940" spans="1:7" ht="12.75" customHeight="1">
      <c r="A940" s="47"/>
      <c r="B940" s="44"/>
      <c r="F940" s="48"/>
      <c r="G940" s="48"/>
    </row>
    <row r="941" spans="1:7" ht="12.75" customHeight="1">
      <c r="A941" s="47"/>
      <c r="B941" s="44"/>
      <c r="F941" s="48"/>
      <c r="G941" s="48"/>
    </row>
    <row r="942" spans="1:7" ht="12.75" customHeight="1">
      <c r="A942" s="47"/>
      <c r="B942" s="44"/>
      <c r="F942" s="48"/>
      <c r="G942" s="48"/>
    </row>
    <row r="943" spans="1:7" ht="12.75" customHeight="1">
      <c r="A943" s="47"/>
      <c r="B943" s="44"/>
      <c r="F943" s="48"/>
      <c r="G943" s="48"/>
    </row>
    <row r="944" spans="1:7" ht="12.75" customHeight="1">
      <c r="A944" s="47"/>
      <c r="B944" s="44"/>
      <c r="F944" s="48"/>
      <c r="G944" s="48"/>
    </row>
    <row r="945" spans="1:7" ht="12.75" customHeight="1">
      <c r="A945" s="47"/>
      <c r="B945" s="44"/>
      <c r="F945" s="48"/>
      <c r="G945" s="48"/>
    </row>
    <row r="946" spans="1:7" ht="12.75" customHeight="1">
      <c r="A946" s="47"/>
      <c r="B946" s="44"/>
      <c r="F946" s="48"/>
      <c r="G946" s="48"/>
    </row>
    <row r="947" spans="1:7" ht="12.75" customHeight="1">
      <c r="A947" s="47"/>
      <c r="B947" s="44"/>
      <c r="F947" s="48"/>
      <c r="G947" s="48"/>
    </row>
    <row r="948" spans="1:7" ht="12.75" customHeight="1">
      <c r="A948" s="47"/>
      <c r="B948" s="44"/>
      <c r="F948" s="48"/>
      <c r="G948" s="48"/>
    </row>
    <row r="949" spans="1:7" ht="12.75" customHeight="1">
      <c r="A949" s="47"/>
      <c r="B949" s="44"/>
      <c r="F949" s="48"/>
      <c r="G949" s="48"/>
    </row>
    <row r="950" spans="1:7" ht="12.75" customHeight="1">
      <c r="A950" s="47"/>
      <c r="B950" s="44"/>
      <c r="F950" s="48"/>
      <c r="G950" s="48"/>
    </row>
    <row r="951" spans="1:7" ht="12.75" customHeight="1">
      <c r="A951" s="47"/>
      <c r="B951" s="44"/>
      <c r="F951" s="48"/>
      <c r="G951" s="48"/>
    </row>
    <row r="952" spans="1:7" ht="12.75" customHeight="1">
      <c r="A952" s="47"/>
      <c r="B952" s="44"/>
      <c r="F952" s="48"/>
      <c r="G952" s="48"/>
    </row>
    <row r="953" spans="1:7" ht="12.75" customHeight="1">
      <c r="A953" s="47"/>
      <c r="B953" s="44"/>
      <c r="F953" s="48"/>
      <c r="G953" s="48"/>
    </row>
    <row r="954" spans="1:7" ht="12.75" customHeight="1">
      <c r="A954" s="47"/>
      <c r="B954" s="44"/>
      <c r="F954" s="48"/>
      <c r="G954" s="48"/>
    </row>
    <row r="955" spans="1:7" ht="12.75" customHeight="1">
      <c r="A955" s="47"/>
      <c r="B955" s="44"/>
      <c r="F955" s="48"/>
      <c r="G955" s="48"/>
    </row>
    <row r="956" spans="1:7" ht="12.75" customHeight="1">
      <c r="A956" s="47"/>
      <c r="B956" s="44"/>
      <c r="F956" s="48"/>
      <c r="G956" s="48"/>
    </row>
    <row r="957" spans="1:7" ht="12.75" customHeight="1">
      <c r="A957" s="47"/>
      <c r="B957" s="44"/>
      <c r="F957" s="48"/>
      <c r="G957" s="48"/>
    </row>
    <row r="958" spans="1:7" ht="12.75" customHeight="1">
      <c r="A958" s="47"/>
      <c r="B958" s="44"/>
      <c r="F958" s="48"/>
      <c r="G958" s="48"/>
    </row>
    <row r="959" spans="1:7" ht="12.75" customHeight="1">
      <c r="A959" s="47"/>
      <c r="B959" s="44"/>
      <c r="F959" s="48"/>
      <c r="G959" s="48"/>
    </row>
    <row r="960" spans="1:7" ht="12.75" customHeight="1">
      <c r="A960" s="47"/>
      <c r="B960" s="44"/>
      <c r="F960" s="48"/>
      <c r="G960" s="48"/>
    </row>
    <row r="961" spans="1:7" ht="12.75" customHeight="1">
      <c r="A961" s="47"/>
      <c r="B961" s="44"/>
      <c r="F961" s="48"/>
      <c r="G961" s="48"/>
    </row>
    <row r="962" spans="1:7" ht="12.75" customHeight="1">
      <c r="A962" s="47"/>
      <c r="B962" s="44"/>
      <c r="F962" s="48"/>
      <c r="G962" s="48"/>
    </row>
    <row r="963" spans="1:7" ht="12.75" customHeight="1">
      <c r="A963" s="47"/>
      <c r="B963" s="44"/>
      <c r="F963" s="48"/>
      <c r="G963" s="48"/>
    </row>
    <row r="964" spans="1:7" ht="12.75" customHeight="1">
      <c r="A964" s="47"/>
      <c r="B964" s="44"/>
      <c r="F964" s="48"/>
      <c r="G964" s="48"/>
    </row>
    <row r="965" spans="1:7" ht="12.75" customHeight="1">
      <c r="A965" s="47"/>
      <c r="B965" s="44"/>
      <c r="F965" s="48"/>
      <c r="G965" s="48"/>
    </row>
    <row r="966" spans="1:7" ht="12.75" customHeight="1">
      <c r="A966" s="47"/>
      <c r="B966" s="44"/>
      <c r="F966" s="48"/>
      <c r="G966" s="48"/>
    </row>
    <row r="967" spans="1:7" ht="12.75" customHeight="1">
      <c r="A967" s="47"/>
      <c r="B967" s="44"/>
      <c r="F967" s="48"/>
      <c r="G967" s="48"/>
    </row>
    <row r="968" spans="1:7" ht="12.75" customHeight="1">
      <c r="A968" s="47"/>
      <c r="B968" s="44"/>
      <c r="F968" s="48"/>
      <c r="G968" s="48"/>
    </row>
    <row r="969" spans="1:7" ht="12.75" customHeight="1">
      <c r="A969" s="47"/>
      <c r="B969" s="44"/>
      <c r="F969" s="48"/>
      <c r="G969" s="48"/>
    </row>
    <row r="970" spans="1:7" ht="12.75" customHeight="1">
      <c r="A970" s="47"/>
      <c r="B970" s="44"/>
      <c r="F970" s="48"/>
      <c r="G970" s="48"/>
    </row>
    <row r="971" spans="1:7" ht="12.75" customHeight="1">
      <c r="A971" s="47"/>
      <c r="B971" s="44"/>
      <c r="F971" s="48"/>
      <c r="G971" s="48"/>
    </row>
    <row r="972" spans="1:7" ht="12.75" customHeight="1">
      <c r="A972" s="47"/>
      <c r="B972" s="44"/>
      <c r="F972" s="48"/>
      <c r="G972" s="48"/>
    </row>
    <row r="973" spans="1:7" ht="12.75" customHeight="1">
      <c r="A973" s="47"/>
      <c r="B973" s="44"/>
      <c r="F973" s="48"/>
      <c r="G973" s="48"/>
    </row>
    <row r="974" spans="1:7" ht="12.75" customHeight="1">
      <c r="A974" s="47"/>
      <c r="B974" s="44"/>
      <c r="F974" s="48"/>
      <c r="G974" s="48"/>
    </row>
    <row r="975" spans="1:7" ht="12.75" customHeight="1">
      <c r="A975" s="47"/>
      <c r="B975" s="44"/>
      <c r="F975" s="48"/>
      <c r="G975" s="48"/>
    </row>
    <row r="976" spans="1:7" ht="12.75" customHeight="1">
      <c r="A976" s="47"/>
      <c r="B976" s="44"/>
      <c r="F976" s="48"/>
      <c r="G976" s="48"/>
    </row>
    <row r="977" spans="1:7" ht="12.75" customHeight="1">
      <c r="A977" s="47"/>
      <c r="B977" s="44"/>
      <c r="F977" s="48"/>
      <c r="G977" s="48"/>
    </row>
    <row r="978" spans="1:7" ht="12.75" customHeight="1">
      <c r="A978" s="47"/>
      <c r="B978" s="44"/>
      <c r="F978" s="48"/>
      <c r="G978" s="48"/>
    </row>
    <row r="979" spans="1:7" ht="12.75" customHeight="1">
      <c r="A979" s="47"/>
      <c r="B979" s="44"/>
      <c r="F979" s="48"/>
      <c r="G979" s="48"/>
    </row>
    <row r="980" spans="1:7" ht="12.75" customHeight="1">
      <c r="A980" s="47"/>
      <c r="B980" s="44"/>
      <c r="F980" s="48"/>
      <c r="G980" s="48"/>
    </row>
    <row r="981" spans="1:7" ht="12.75" customHeight="1">
      <c r="A981" s="47"/>
      <c r="B981" s="44"/>
      <c r="F981" s="48"/>
      <c r="G981" s="48"/>
    </row>
    <row r="982" spans="1:7" ht="12.75" customHeight="1">
      <c r="A982" s="47"/>
      <c r="B982" s="44"/>
      <c r="F982" s="48"/>
      <c r="G982" s="48"/>
    </row>
    <row r="983" spans="1:7" ht="12.75" customHeight="1">
      <c r="A983" s="47"/>
      <c r="B983" s="44"/>
      <c r="F983" s="48"/>
      <c r="G983" s="48"/>
    </row>
    <row r="984" spans="1:7" ht="12.75" customHeight="1">
      <c r="A984" s="47"/>
      <c r="B984" s="44"/>
      <c r="F984" s="48"/>
      <c r="G984" s="48"/>
    </row>
    <row r="985" spans="1:7" ht="12.75" customHeight="1">
      <c r="A985" s="47"/>
      <c r="B985" s="44"/>
      <c r="F985" s="48"/>
      <c r="G985" s="48"/>
    </row>
    <row r="986" spans="1:7" ht="12.75" customHeight="1">
      <c r="A986" s="47"/>
      <c r="B986" s="44"/>
      <c r="F986" s="48"/>
      <c r="G986" s="48"/>
    </row>
    <row r="987" spans="1:7" ht="12.75" customHeight="1">
      <c r="A987" s="47"/>
      <c r="B987" s="44"/>
      <c r="F987" s="48"/>
      <c r="G987" s="48"/>
    </row>
    <row r="988" spans="1:7" ht="12.75" customHeight="1">
      <c r="A988" s="47"/>
      <c r="B988" s="44"/>
      <c r="F988" s="48"/>
      <c r="G988" s="48"/>
    </row>
    <row r="989" spans="1:7" ht="12.75" customHeight="1">
      <c r="A989" s="47"/>
      <c r="B989" s="44"/>
      <c r="F989" s="48"/>
      <c r="G989" s="48"/>
    </row>
    <row r="990" spans="1:7" ht="12.75" customHeight="1">
      <c r="A990" s="47"/>
      <c r="B990" s="44"/>
      <c r="F990" s="48"/>
      <c r="G990" s="48"/>
    </row>
    <row r="991" spans="1:7" ht="12.75" customHeight="1">
      <c r="A991" s="47"/>
      <c r="B991" s="44"/>
      <c r="F991" s="48"/>
      <c r="G991" s="48"/>
    </row>
    <row r="992" spans="1:7" ht="12.75" customHeight="1">
      <c r="A992" s="47"/>
      <c r="B992" s="44"/>
      <c r="F992" s="48"/>
      <c r="G992" s="48"/>
    </row>
    <row r="993" spans="1:7" ht="12.75" customHeight="1">
      <c r="A993" s="47"/>
      <c r="B993" s="44"/>
      <c r="F993" s="48"/>
      <c r="G993" s="48"/>
    </row>
    <row r="994" spans="1:7" ht="12.75" customHeight="1">
      <c r="A994" s="47"/>
      <c r="B994" s="44"/>
      <c r="F994" s="48"/>
      <c r="G994" s="48"/>
    </row>
    <row r="995" spans="1:7" ht="12.75" customHeight="1">
      <c r="A995" s="47"/>
      <c r="B995" s="44"/>
      <c r="F995" s="48"/>
      <c r="G995" s="48"/>
    </row>
    <row r="996" spans="1:7" ht="12.75" customHeight="1">
      <c r="A996" s="47"/>
      <c r="B996" s="44"/>
      <c r="F996" s="48"/>
      <c r="G996" s="48"/>
    </row>
    <row r="997" spans="1:7" ht="12.75" customHeight="1">
      <c r="A997" s="47"/>
      <c r="B997" s="44"/>
      <c r="F997" s="48"/>
      <c r="G997" s="48"/>
    </row>
    <row r="998" spans="1:7" ht="12.75" customHeight="1">
      <c r="A998" s="47"/>
      <c r="B998" s="44"/>
      <c r="F998" s="48"/>
      <c r="G998" s="48"/>
    </row>
    <row r="999" spans="1:7" ht="12.75" customHeight="1">
      <c r="A999" s="47"/>
      <c r="B999" s="44"/>
      <c r="F999" s="48"/>
      <c r="G999" s="48"/>
    </row>
    <row r="1000" spans="1:7" ht="12.75" customHeight="1">
      <c r="A1000" s="47"/>
      <c r="B1000" s="44"/>
      <c r="F1000" s="48"/>
      <c r="G1000" s="48"/>
    </row>
    <row r="1001" spans="1:7" ht="12.75" customHeight="1">
      <c r="A1001" s="47"/>
      <c r="B1001" s="44"/>
      <c r="F1001" s="48"/>
      <c r="G1001" s="48"/>
    </row>
    <row r="1002" spans="1:7" ht="12.75" customHeight="1">
      <c r="A1002" s="47"/>
      <c r="B1002" s="44"/>
      <c r="F1002" s="48"/>
      <c r="G1002" s="48"/>
    </row>
    <row r="1003" spans="1:7" ht="12.75" customHeight="1">
      <c r="A1003" s="47"/>
      <c r="B1003" s="44"/>
      <c r="F1003" s="48"/>
      <c r="G1003" s="48"/>
    </row>
    <row r="1004" spans="1:7" ht="12.75" customHeight="1">
      <c r="A1004" s="47"/>
      <c r="B1004" s="44"/>
      <c r="F1004" s="48"/>
      <c r="G1004" s="48"/>
    </row>
    <row r="1005" spans="1:7" ht="12.75" customHeight="1">
      <c r="A1005" s="47"/>
      <c r="B1005" s="44"/>
      <c r="F1005" s="48"/>
      <c r="G1005" s="48"/>
    </row>
    <row r="1006" spans="1:7" ht="12.75" customHeight="1">
      <c r="A1006" s="47"/>
      <c r="B1006" s="44"/>
      <c r="F1006" s="48"/>
      <c r="G1006" s="48"/>
    </row>
    <row r="1007" spans="1:7" ht="12.75" customHeight="1">
      <c r="A1007" s="47"/>
      <c r="B1007" s="44"/>
      <c r="F1007" s="48"/>
      <c r="G1007" s="48"/>
    </row>
    <row r="1008" spans="1:7" ht="12.75" customHeight="1">
      <c r="A1008" s="47"/>
      <c r="B1008" s="44"/>
      <c r="F1008" s="48"/>
      <c r="G1008" s="48"/>
    </row>
    <row r="1009" spans="1:7" ht="12.75" customHeight="1">
      <c r="A1009" s="47"/>
      <c r="B1009" s="44"/>
      <c r="F1009" s="48"/>
      <c r="G1009" s="48"/>
    </row>
    <row r="1010" spans="1:7" ht="12.75" customHeight="1">
      <c r="A1010" s="47"/>
      <c r="B1010" s="44"/>
      <c r="F1010" s="48"/>
      <c r="G1010" s="48"/>
    </row>
    <row r="1011" spans="1:7" ht="12.75" customHeight="1">
      <c r="A1011" s="47"/>
      <c r="B1011" s="44"/>
      <c r="F1011" s="48"/>
      <c r="G1011" s="48"/>
    </row>
    <row r="1012" spans="1:7" ht="12.75" customHeight="1">
      <c r="A1012" s="47"/>
      <c r="B1012" s="44"/>
      <c r="F1012" s="48"/>
      <c r="G1012" s="48"/>
    </row>
    <row r="1013" spans="1:7" ht="12.75" customHeight="1">
      <c r="A1013" s="47"/>
      <c r="B1013" s="44"/>
      <c r="F1013" s="48"/>
      <c r="G1013" s="48"/>
    </row>
    <row r="1014" spans="1:7" ht="12.75" customHeight="1">
      <c r="A1014" s="47"/>
      <c r="B1014" s="44"/>
      <c r="F1014" s="48"/>
      <c r="G1014" s="48"/>
    </row>
    <row r="1015" spans="1:7" ht="12.75" customHeight="1">
      <c r="A1015" s="47"/>
      <c r="B1015" s="44"/>
      <c r="F1015" s="48"/>
      <c r="G1015" s="48"/>
    </row>
    <row r="1016" spans="1:7" ht="12.75" customHeight="1">
      <c r="A1016" s="47"/>
      <c r="B1016" s="44"/>
      <c r="F1016" s="48"/>
      <c r="G1016" s="48"/>
    </row>
    <row r="1017" spans="1:7" ht="12.75" customHeight="1">
      <c r="A1017" s="47"/>
      <c r="B1017" s="44"/>
      <c r="F1017" s="48"/>
      <c r="G1017" s="48"/>
    </row>
    <row r="1018" spans="1:7" ht="12.75" customHeight="1">
      <c r="A1018" s="47"/>
      <c r="B1018" s="44"/>
      <c r="F1018" s="48"/>
      <c r="G1018" s="48"/>
    </row>
    <row r="1019" spans="1:7" ht="12.75" customHeight="1">
      <c r="A1019" s="47"/>
      <c r="B1019" s="44"/>
      <c r="F1019" s="48"/>
      <c r="G1019" s="48"/>
    </row>
    <row r="1020" spans="1:7" ht="12.75" customHeight="1">
      <c r="A1020" s="47"/>
      <c r="B1020" s="44"/>
      <c r="F1020" s="48"/>
      <c r="G1020" s="48"/>
    </row>
    <row r="1021" spans="1:7" ht="12.75" customHeight="1">
      <c r="A1021" s="47"/>
      <c r="B1021" s="44"/>
      <c r="F1021" s="48"/>
      <c r="G1021" s="48"/>
    </row>
    <row r="1022" spans="1:7" ht="12.75" customHeight="1">
      <c r="A1022" s="47"/>
      <c r="B1022" s="44"/>
      <c r="F1022" s="48"/>
      <c r="G1022" s="48"/>
    </row>
    <row r="1023" spans="1:7" ht="12.75" customHeight="1">
      <c r="A1023" s="47"/>
      <c r="B1023" s="44"/>
      <c r="F1023" s="48"/>
      <c r="G1023" s="48"/>
    </row>
    <row r="1024" spans="1:7" ht="12.75" customHeight="1">
      <c r="A1024" s="47"/>
      <c r="B1024" s="44"/>
      <c r="F1024" s="48"/>
      <c r="G1024" s="48"/>
    </row>
    <row r="1025" spans="1:7" ht="12.75" customHeight="1">
      <c r="A1025" s="47"/>
      <c r="B1025" s="44"/>
      <c r="F1025" s="48"/>
      <c r="G1025" s="48"/>
    </row>
    <row r="1026" spans="1:7" ht="12.75" customHeight="1">
      <c r="A1026" s="47"/>
      <c r="B1026" s="44"/>
      <c r="F1026" s="48"/>
      <c r="G1026" s="48"/>
    </row>
    <row r="1027" spans="1:7" ht="12.75" customHeight="1">
      <c r="A1027" s="47"/>
      <c r="B1027" s="44"/>
      <c r="F1027" s="48"/>
      <c r="G1027" s="48"/>
    </row>
    <row r="1028" spans="1:7" ht="12.75" customHeight="1">
      <c r="A1028" s="47"/>
      <c r="B1028" s="44"/>
      <c r="F1028" s="48"/>
      <c r="G1028" s="48"/>
    </row>
    <row r="1029" spans="1:7" ht="12.75" customHeight="1">
      <c r="A1029" s="47"/>
      <c r="B1029" s="44"/>
      <c r="F1029" s="48"/>
      <c r="G1029" s="48"/>
    </row>
    <row r="1030" spans="1:7" ht="12.75" customHeight="1">
      <c r="A1030" s="47"/>
      <c r="B1030" s="44"/>
      <c r="F1030" s="48"/>
      <c r="G1030" s="48"/>
    </row>
    <row r="1031" spans="1:7" ht="12.75" customHeight="1">
      <c r="A1031" s="47"/>
      <c r="B1031" s="44"/>
      <c r="F1031" s="48"/>
      <c r="G1031" s="48"/>
    </row>
    <row r="1032" spans="1:7" ht="12.75" customHeight="1">
      <c r="A1032" s="47"/>
      <c r="B1032" s="44"/>
      <c r="F1032" s="48"/>
      <c r="G1032" s="48"/>
    </row>
    <row r="1033" spans="1:7" ht="12.75" customHeight="1">
      <c r="A1033" s="47"/>
      <c r="B1033" s="44"/>
      <c r="F1033" s="48"/>
      <c r="G1033" s="48"/>
    </row>
    <row r="1034" spans="1:7" ht="12.75" customHeight="1">
      <c r="A1034" s="47"/>
      <c r="B1034" s="44"/>
      <c r="F1034" s="48"/>
      <c r="G1034" s="48"/>
    </row>
    <row r="1035" spans="1:7" ht="12.75" customHeight="1">
      <c r="A1035" s="47"/>
      <c r="B1035" s="44"/>
      <c r="F1035" s="48"/>
      <c r="G1035" s="48"/>
    </row>
    <row r="1036" spans="1:7" ht="12.75" customHeight="1">
      <c r="A1036" s="47"/>
      <c r="B1036" s="44"/>
      <c r="F1036" s="48"/>
      <c r="G1036" s="48"/>
    </row>
    <row r="1037" spans="1:7" ht="12.75" customHeight="1">
      <c r="A1037" s="47"/>
      <c r="B1037" s="44"/>
      <c r="F1037" s="48"/>
      <c r="G1037" s="48"/>
    </row>
    <row r="1038" spans="1:7" ht="12.75" customHeight="1">
      <c r="A1038" s="47"/>
      <c r="B1038" s="44"/>
      <c r="F1038" s="48"/>
      <c r="G1038" s="48"/>
    </row>
    <row r="1039" spans="1:7" ht="12.75" customHeight="1">
      <c r="A1039" s="47"/>
      <c r="B1039" s="44"/>
      <c r="F1039" s="48"/>
      <c r="G1039" s="48"/>
    </row>
    <row r="1040" spans="1:7" ht="12.75" customHeight="1">
      <c r="A1040" s="47"/>
      <c r="B1040" s="44"/>
      <c r="F1040" s="48"/>
      <c r="G1040" s="48"/>
    </row>
    <row r="1041" spans="1:7" ht="12.75" customHeight="1">
      <c r="A1041" s="47"/>
      <c r="B1041" s="44"/>
      <c r="F1041" s="48"/>
      <c r="G1041" s="48"/>
    </row>
    <row r="1042" spans="1:7" ht="12.75" customHeight="1">
      <c r="A1042" s="47"/>
      <c r="B1042" s="44"/>
      <c r="F1042" s="48"/>
      <c r="G1042" s="48"/>
    </row>
    <row r="1043" spans="1:7" ht="12.75" customHeight="1">
      <c r="A1043" s="47"/>
      <c r="B1043" s="44"/>
      <c r="F1043" s="48"/>
      <c r="G1043" s="48"/>
    </row>
    <row r="1044" spans="1:7" ht="12.75" customHeight="1">
      <c r="A1044" s="47"/>
      <c r="B1044" s="44"/>
      <c r="F1044" s="48"/>
      <c r="G1044" s="48"/>
    </row>
    <row r="1045" spans="1:7" ht="12.75" customHeight="1">
      <c r="A1045" s="47"/>
      <c r="B1045" s="44"/>
      <c r="F1045" s="48"/>
      <c r="G1045" s="48"/>
    </row>
    <row r="1046" spans="1:7" ht="12.75" customHeight="1">
      <c r="A1046" s="47"/>
      <c r="B1046" s="44"/>
      <c r="F1046" s="48"/>
      <c r="G1046" s="48"/>
    </row>
    <row r="1047" spans="1:7" ht="12.75" customHeight="1">
      <c r="A1047" s="47"/>
      <c r="B1047" s="44"/>
      <c r="F1047" s="48"/>
      <c r="G1047" s="48"/>
    </row>
    <row r="1048" spans="1:7" ht="12.75" customHeight="1">
      <c r="A1048" s="47"/>
      <c r="B1048" s="44"/>
      <c r="F1048" s="48"/>
      <c r="G1048" s="48"/>
    </row>
    <row r="1049" spans="1:7" ht="12.75" customHeight="1">
      <c r="A1049" s="47"/>
      <c r="B1049" s="44"/>
      <c r="F1049" s="48"/>
      <c r="G1049" s="48"/>
    </row>
    <row r="1050" spans="1:7" ht="12.75" customHeight="1">
      <c r="A1050" s="47"/>
      <c r="B1050" s="44"/>
      <c r="F1050" s="48"/>
      <c r="G1050" s="48"/>
    </row>
    <row r="1051" spans="1:7" ht="12.75" customHeight="1">
      <c r="A1051" s="47"/>
      <c r="B1051" s="44"/>
      <c r="F1051" s="48"/>
      <c r="G1051" s="48"/>
    </row>
    <row r="1052" spans="1:7" ht="12.75" customHeight="1">
      <c r="A1052" s="47"/>
      <c r="B1052" s="44"/>
      <c r="F1052" s="48"/>
      <c r="G1052" s="48"/>
    </row>
    <row r="1053" spans="1:7" ht="12.75" customHeight="1">
      <c r="A1053" s="47"/>
      <c r="B1053" s="44"/>
      <c r="F1053" s="48"/>
      <c r="G1053" s="48"/>
    </row>
    <row r="1054" spans="1:7" ht="12.75" customHeight="1">
      <c r="A1054" s="47"/>
      <c r="B1054" s="44"/>
      <c r="F1054" s="48"/>
      <c r="G1054" s="48"/>
    </row>
    <row r="1055" spans="1:7" ht="12.75" customHeight="1">
      <c r="A1055" s="47"/>
      <c r="B1055" s="44"/>
      <c r="F1055" s="48"/>
      <c r="G1055" s="48"/>
    </row>
    <row r="1056" spans="1:7" ht="12.75" customHeight="1">
      <c r="A1056" s="47"/>
      <c r="B1056" s="44"/>
      <c r="F1056" s="48"/>
      <c r="G1056" s="48"/>
    </row>
    <row r="1057" spans="1:7" ht="12.75" customHeight="1">
      <c r="A1057" s="47"/>
      <c r="B1057" s="44"/>
      <c r="F1057" s="48"/>
      <c r="G1057" s="48"/>
    </row>
    <row r="1058" spans="1:7" ht="12.75" customHeight="1">
      <c r="A1058" s="47"/>
      <c r="B1058" s="44"/>
      <c r="F1058" s="48"/>
      <c r="G1058" s="48"/>
    </row>
    <row r="1059" spans="1:7" ht="12.75" customHeight="1">
      <c r="A1059" s="47"/>
      <c r="B1059" s="44"/>
      <c r="F1059" s="48"/>
      <c r="G1059" s="48"/>
    </row>
    <row r="1060" spans="1:7" ht="12.75" customHeight="1">
      <c r="A1060" s="47"/>
      <c r="B1060" s="44"/>
      <c r="F1060" s="48"/>
      <c r="G1060" s="48"/>
    </row>
    <row r="1061" spans="1:7" ht="12.75" customHeight="1">
      <c r="A1061" s="47"/>
      <c r="B1061" s="44"/>
      <c r="F1061" s="48"/>
      <c r="G1061" s="48"/>
    </row>
    <row r="1062" spans="1:7" ht="12.75" customHeight="1">
      <c r="A1062" s="47"/>
      <c r="B1062" s="44"/>
      <c r="F1062" s="48"/>
      <c r="G1062" s="48"/>
    </row>
    <row r="1063" spans="1:7" ht="12.75" customHeight="1">
      <c r="A1063" s="47"/>
      <c r="B1063" s="44"/>
      <c r="F1063" s="48"/>
      <c r="G1063" s="48"/>
    </row>
    <row r="1064" spans="1:7" ht="12.75" customHeight="1">
      <c r="A1064" s="47"/>
      <c r="B1064" s="44"/>
      <c r="F1064" s="48"/>
      <c r="G1064" s="48"/>
    </row>
    <row r="1065" spans="1:7" ht="12.75" customHeight="1">
      <c r="A1065" s="47"/>
      <c r="B1065" s="44"/>
      <c r="F1065" s="48"/>
      <c r="G1065" s="48"/>
    </row>
    <row r="1066" spans="1:7" ht="12.75" customHeight="1">
      <c r="A1066" s="47"/>
      <c r="B1066" s="44"/>
      <c r="F1066" s="48"/>
      <c r="G1066" s="48"/>
    </row>
    <row r="1067" spans="1:7" ht="12.75" customHeight="1">
      <c r="A1067" s="47"/>
      <c r="B1067" s="44"/>
      <c r="F1067" s="48"/>
      <c r="G1067" s="48"/>
    </row>
    <row r="1068" spans="1:7" ht="12.75" customHeight="1">
      <c r="A1068" s="47"/>
      <c r="B1068" s="44"/>
      <c r="F1068" s="48"/>
      <c r="G1068" s="48"/>
    </row>
    <row r="1069" spans="1:7" ht="12.75" customHeight="1">
      <c r="A1069" s="47"/>
      <c r="B1069" s="44"/>
      <c r="F1069" s="48"/>
      <c r="G1069" s="48"/>
    </row>
    <row r="1070" spans="1:7" ht="12.75" customHeight="1">
      <c r="A1070" s="47"/>
      <c r="B1070" s="44"/>
      <c r="F1070" s="48"/>
      <c r="G1070" s="48"/>
    </row>
    <row r="1071" spans="1:7" ht="12.75" customHeight="1">
      <c r="A1071" s="47"/>
      <c r="B1071" s="44"/>
      <c r="F1071" s="48"/>
      <c r="G1071" s="48"/>
    </row>
    <row r="1072" spans="1:7" ht="12.75" customHeight="1">
      <c r="A1072" s="47"/>
      <c r="B1072" s="44"/>
      <c r="F1072" s="48"/>
      <c r="G1072" s="48"/>
    </row>
    <row r="1073" spans="1:7" ht="12.75" customHeight="1">
      <c r="A1073" s="47"/>
      <c r="B1073" s="44"/>
      <c r="F1073" s="48"/>
      <c r="G1073" s="48"/>
    </row>
    <row r="1074" spans="1:7" ht="12.75" customHeight="1">
      <c r="A1074" s="47"/>
      <c r="B1074" s="44"/>
      <c r="F1074" s="48"/>
      <c r="G1074" s="48"/>
    </row>
    <row r="1075" spans="1:7" ht="12.75" customHeight="1">
      <c r="A1075" s="47"/>
      <c r="B1075" s="44"/>
      <c r="F1075" s="48"/>
      <c r="G1075" s="48"/>
    </row>
    <row r="1076" spans="1:7" ht="12.75" customHeight="1">
      <c r="A1076" s="47"/>
      <c r="B1076" s="44"/>
      <c r="F1076" s="48"/>
      <c r="G1076" s="48"/>
    </row>
    <row r="1077" spans="1:7" ht="12.75" customHeight="1">
      <c r="A1077" s="47"/>
      <c r="B1077" s="44"/>
      <c r="F1077" s="48"/>
      <c r="G1077" s="48"/>
    </row>
    <row r="1078" spans="1:7" ht="12.75" customHeight="1">
      <c r="A1078" s="47"/>
      <c r="B1078" s="44"/>
      <c r="F1078" s="48"/>
      <c r="G1078" s="48"/>
    </row>
    <row r="1079" spans="1:7" ht="12.75" customHeight="1">
      <c r="A1079" s="47"/>
      <c r="B1079" s="44"/>
      <c r="F1079" s="48"/>
      <c r="G1079" s="48"/>
    </row>
    <row r="1080" spans="1:7" ht="12.75" customHeight="1">
      <c r="A1080" s="47"/>
      <c r="B1080" s="44"/>
      <c r="F1080" s="48"/>
      <c r="G1080" s="48"/>
    </row>
    <row r="1081" spans="1:7" ht="12.75" customHeight="1">
      <c r="A1081" s="47"/>
      <c r="B1081" s="44"/>
      <c r="F1081" s="48"/>
      <c r="G1081" s="48"/>
    </row>
    <row r="1082" spans="1:7" ht="12.75" customHeight="1">
      <c r="A1082" s="47"/>
      <c r="B1082" s="44"/>
      <c r="F1082" s="48"/>
      <c r="G1082" s="48"/>
    </row>
    <row r="1083" spans="1:7" ht="12.75" customHeight="1">
      <c r="A1083" s="47"/>
      <c r="B1083" s="44"/>
      <c r="F1083" s="48"/>
      <c r="G1083" s="48"/>
    </row>
    <row r="1084" spans="1:7" ht="12.75" customHeight="1">
      <c r="A1084" s="47"/>
      <c r="B1084" s="44"/>
      <c r="F1084" s="48"/>
      <c r="G1084" s="48"/>
    </row>
    <row r="1085" spans="1:7" ht="12.75" customHeight="1">
      <c r="A1085" s="47"/>
      <c r="B1085" s="44"/>
      <c r="F1085" s="48"/>
      <c r="G1085" s="48"/>
    </row>
    <row r="1086" spans="1:7" ht="12.75" customHeight="1">
      <c r="A1086" s="47"/>
      <c r="B1086" s="44"/>
      <c r="F1086" s="48"/>
      <c r="G1086" s="48"/>
    </row>
    <row r="1087" spans="1:7" ht="12.75" customHeight="1">
      <c r="A1087" s="47"/>
      <c r="B1087" s="44"/>
      <c r="F1087" s="48"/>
      <c r="G1087" s="48"/>
    </row>
    <row r="1088" spans="1:7" ht="12.75" customHeight="1">
      <c r="A1088" s="47"/>
      <c r="B1088" s="44"/>
      <c r="F1088" s="48"/>
      <c r="G1088" s="48"/>
    </row>
    <row r="1089" spans="1:7" ht="12.75" customHeight="1">
      <c r="A1089" s="47"/>
      <c r="B1089" s="44"/>
      <c r="F1089" s="48"/>
      <c r="G1089" s="48"/>
    </row>
    <row r="1090" spans="1:7" ht="12.75" customHeight="1">
      <c r="A1090" s="47"/>
      <c r="B1090" s="44"/>
      <c r="F1090" s="48"/>
      <c r="G1090" s="48"/>
    </row>
    <row r="1091" spans="1:7" ht="12.75" customHeight="1">
      <c r="A1091" s="47"/>
      <c r="B1091" s="44"/>
      <c r="F1091" s="48"/>
      <c r="G1091" s="48"/>
    </row>
    <row r="1092" spans="1:7" ht="12.75" customHeight="1">
      <c r="A1092" s="47"/>
      <c r="B1092" s="44"/>
      <c r="F1092" s="48"/>
      <c r="G1092" s="48"/>
    </row>
    <row r="1093" spans="1:7" ht="12.75" customHeight="1">
      <c r="A1093" s="47"/>
      <c r="B1093" s="44"/>
      <c r="F1093" s="48"/>
      <c r="G1093" s="48"/>
    </row>
    <row r="1094" spans="1:7" ht="12.75" customHeight="1">
      <c r="A1094" s="47"/>
      <c r="B1094" s="44"/>
      <c r="F1094" s="48"/>
      <c r="G1094" s="48"/>
    </row>
    <row r="1095" spans="1:7" ht="12.75" customHeight="1">
      <c r="A1095" s="47"/>
      <c r="B1095" s="44"/>
      <c r="F1095" s="48"/>
      <c r="G1095" s="48"/>
    </row>
    <row r="1096" spans="1:7" ht="12.75" customHeight="1">
      <c r="A1096" s="47"/>
      <c r="B1096" s="44"/>
      <c r="F1096" s="48"/>
      <c r="G1096" s="48"/>
    </row>
    <row r="1097" spans="1:7" ht="12.75" customHeight="1">
      <c r="A1097" s="47"/>
      <c r="B1097" s="44"/>
      <c r="F1097" s="48"/>
      <c r="G1097" s="48"/>
    </row>
    <row r="1098" spans="1:7" ht="12.75" customHeight="1">
      <c r="A1098" s="47"/>
      <c r="B1098" s="44"/>
      <c r="F1098" s="48"/>
      <c r="G1098" s="48"/>
    </row>
    <row r="1099" spans="1:7" ht="12.75" customHeight="1">
      <c r="A1099" s="47"/>
      <c r="B1099" s="44"/>
      <c r="F1099" s="48"/>
      <c r="G1099" s="48"/>
    </row>
    <row r="1100" spans="1:7" ht="12.75" customHeight="1">
      <c r="A1100" s="47"/>
      <c r="B1100" s="44"/>
      <c r="F1100" s="48"/>
      <c r="G1100" s="48"/>
    </row>
    <row r="1101" spans="1:7" ht="12.75" customHeight="1">
      <c r="A1101" s="47"/>
      <c r="B1101" s="44"/>
      <c r="F1101" s="48"/>
      <c r="G1101" s="48"/>
    </row>
    <row r="1102" spans="1:7" ht="12.75" customHeight="1">
      <c r="A1102" s="47"/>
      <c r="B1102" s="44"/>
      <c r="F1102" s="48"/>
      <c r="G1102" s="48"/>
    </row>
    <row r="1103" spans="1:7" ht="12.75" customHeight="1">
      <c r="A1103" s="47"/>
      <c r="B1103" s="44"/>
      <c r="F1103" s="48"/>
      <c r="G1103" s="48"/>
    </row>
    <row r="1104" spans="1:7" ht="12.75" customHeight="1">
      <c r="A1104" s="47"/>
      <c r="B1104" s="44"/>
      <c r="F1104" s="48"/>
      <c r="G1104" s="48"/>
    </row>
    <row r="1105" spans="1:7" ht="12.75" customHeight="1">
      <c r="A1105" s="47"/>
      <c r="B1105" s="44"/>
      <c r="F1105" s="48"/>
      <c r="G1105" s="48"/>
    </row>
    <row r="1106" spans="1:7" ht="12.75" customHeight="1">
      <c r="A1106" s="47"/>
      <c r="B1106" s="44"/>
      <c r="F1106" s="48"/>
      <c r="G1106" s="48"/>
    </row>
    <row r="1107" spans="1:7" ht="12.75" customHeight="1">
      <c r="A1107" s="47"/>
      <c r="B1107" s="44"/>
      <c r="F1107" s="48"/>
      <c r="G1107" s="48"/>
    </row>
    <row r="1108" spans="1:7" ht="12.75" customHeight="1">
      <c r="A1108" s="47"/>
      <c r="B1108" s="44"/>
      <c r="F1108" s="48"/>
      <c r="G1108" s="48"/>
    </row>
    <row r="1109" spans="1:7" ht="12.75" customHeight="1">
      <c r="A1109" s="47"/>
      <c r="B1109" s="44"/>
      <c r="F1109" s="48"/>
      <c r="G1109" s="48"/>
    </row>
    <row r="1110" spans="1:7" ht="12.75" customHeight="1">
      <c r="A1110" s="47"/>
      <c r="B1110" s="44"/>
      <c r="F1110" s="48"/>
      <c r="G1110" s="48"/>
    </row>
    <row r="1111" spans="1:7" ht="12.75" customHeight="1">
      <c r="A1111" s="47"/>
      <c r="B1111" s="44"/>
      <c r="F1111" s="48"/>
      <c r="G1111" s="48"/>
    </row>
    <row r="1112" spans="1:7" ht="12.75" customHeight="1">
      <c r="A1112" s="47"/>
      <c r="B1112" s="44"/>
      <c r="F1112" s="48"/>
      <c r="G1112" s="48"/>
    </row>
    <row r="1113" spans="1:7" ht="12.75" customHeight="1">
      <c r="A1113" s="47"/>
      <c r="B1113" s="44"/>
      <c r="F1113" s="48"/>
      <c r="G1113" s="48"/>
    </row>
    <row r="1114" spans="1:7" ht="12.75" customHeight="1">
      <c r="A1114" s="47"/>
      <c r="B1114" s="44"/>
      <c r="F1114" s="48"/>
      <c r="G1114" s="48"/>
    </row>
    <row r="1115" spans="1:7" ht="12.75" customHeight="1">
      <c r="A1115" s="47"/>
      <c r="B1115" s="44"/>
      <c r="F1115" s="48"/>
      <c r="G1115" s="48"/>
    </row>
    <row r="1116" spans="1:7" ht="12.75" customHeight="1">
      <c r="A1116" s="47"/>
      <c r="B1116" s="44"/>
      <c r="F1116" s="48"/>
      <c r="G1116" s="48"/>
    </row>
    <row r="1117" spans="1:7" ht="12.75" customHeight="1">
      <c r="A1117" s="47"/>
      <c r="B1117" s="44"/>
      <c r="F1117" s="48"/>
      <c r="G1117" s="48"/>
    </row>
    <row r="1118" spans="1:7" ht="12.75" customHeight="1">
      <c r="A1118" s="47"/>
      <c r="B1118" s="44"/>
      <c r="F1118" s="48"/>
      <c r="G1118" s="48"/>
    </row>
    <row r="1119" spans="1:7" ht="12.75" customHeight="1">
      <c r="A1119" s="47"/>
      <c r="B1119" s="44"/>
      <c r="F1119" s="48"/>
      <c r="G1119" s="48"/>
    </row>
    <row r="1120" spans="1:7" ht="12.75" customHeight="1">
      <c r="A1120" s="47"/>
      <c r="B1120" s="44"/>
      <c r="F1120" s="48"/>
      <c r="G1120" s="48"/>
    </row>
    <row r="1121" spans="1:7" ht="12.75" customHeight="1">
      <c r="A1121" s="47"/>
      <c r="B1121" s="44"/>
      <c r="F1121" s="48"/>
      <c r="G1121" s="48"/>
    </row>
    <row r="1122" spans="1:7" ht="12.75" customHeight="1">
      <c r="A1122" s="47"/>
      <c r="B1122" s="44"/>
      <c r="F1122" s="48"/>
      <c r="G1122" s="48"/>
    </row>
    <row r="1123" spans="1:7" ht="12.75" customHeight="1">
      <c r="A1123" s="47"/>
      <c r="B1123" s="44"/>
      <c r="F1123" s="48"/>
      <c r="G1123" s="48"/>
    </row>
    <row r="1124" spans="1:7" ht="12.75" customHeight="1">
      <c r="A1124" s="47"/>
      <c r="B1124" s="44"/>
      <c r="F1124" s="48"/>
      <c r="G1124" s="48"/>
    </row>
    <row r="1125" spans="1:7" ht="12.75" customHeight="1">
      <c r="A1125" s="47"/>
      <c r="B1125" s="44"/>
      <c r="F1125" s="48"/>
      <c r="G1125" s="48"/>
    </row>
    <row r="1126" spans="1:7" ht="12.75" customHeight="1">
      <c r="A1126" s="47"/>
      <c r="B1126" s="44"/>
      <c r="F1126" s="48"/>
      <c r="G1126" s="48"/>
    </row>
    <row r="1127" spans="1:7" ht="12.75" customHeight="1">
      <c r="A1127" s="47"/>
      <c r="B1127" s="44"/>
      <c r="F1127" s="48"/>
      <c r="G1127" s="48"/>
    </row>
    <row r="1128" spans="1:7" ht="12.75" customHeight="1">
      <c r="A1128" s="47"/>
      <c r="B1128" s="44"/>
      <c r="F1128" s="48"/>
      <c r="G1128" s="48"/>
    </row>
    <row r="1129" spans="1:7" ht="12.75" customHeight="1">
      <c r="A1129" s="47"/>
      <c r="B1129" s="44"/>
      <c r="F1129" s="48"/>
      <c r="G1129" s="48"/>
    </row>
    <row r="1130" spans="1:7" ht="12.75" customHeight="1">
      <c r="A1130" s="47"/>
      <c r="B1130" s="44"/>
      <c r="F1130" s="48"/>
      <c r="G1130" s="48"/>
    </row>
    <row r="1131" spans="1:7" ht="12.75" customHeight="1">
      <c r="A1131" s="47"/>
      <c r="B1131" s="44"/>
      <c r="F1131" s="48"/>
      <c r="G1131" s="48"/>
    </row>
    <row r="1132" spans="1:7" ht="12.75" customHeight="1">
      <c r="A1132" s="47"/>
      <c r="B1132" s="44"/>
      <c r="F1132" s="48"/>
      <c r="G1132" s="48"/>
    </row>
    <row r="1133" spans="1:7" ht="12.75" customHeight="1">
      <c r="A1133" s="47"/>
      <c r="B1133" s="44"/>
      <c r="F1133" s="48"/>
      <c r="G1133" s="48"/>
    </row>
    <row r="1134" spans="1:7" ht="12.75" customHeight="1">
      <c r="A1134" s="47"/>
      <c r="B1134" s="44"/>
      <c r="F1134" s="48"/>
      <c r="G1134" s="48"/>
    </row>
    <row r="1135" spans="1:7" ht="12.75" customHeight="1">
      <c r="A1135" s="47"/>
      <c r="B1135" s="44"/>
      <c r="F1135" s="48"/>
      <c r="G1135" s="48"/>
    </row>
    <row r="1136" spans="1:7" ht="12.75" customHeight="1">
      <c r="A1136" s="47"/>
      <c r="B1136" s="44"/>
      <c r="F1136" s="48"/>
      <c r="G1136" s="48"/>
    </row>
    <row r="1137" spans="1:7" ht="12.75" customHeight="1">
      <c r="A1137" s="47"/>
      <c r="B1137" s="44"/>
      <c r="F1137" s="48"/>
      <c r="G1137" s="48"/>
    </row>
    <row r="1138" spans="1:7" ht="12.75" customHeight="1">
      <c r="A1138" s="47"/>
      <c r="B1138" s="44"/>
      <c r="F1138" s="48"/>
      <c r="G1138" s="48"/>
    </row>
    <row r="1139" spans="1:7" ht="12.75" customHeight="1">
      <c r="A1139" s="47"/>
      <c r="B1139" s="44"/>
      <c r="F1139" s="48"/>
      <c r="G1139" s="48"/>
    </row>
    <row r="1140" spans="1:7" ht="12.75" customHeight="1">
      <c r="A1140" s="47"/>
      <c r="B1140" s="44"/>
      <c r="F1140" s="48"/>
      <c r="G1140" s="48"/>
    </row>
    <row r="1141" spans="1:7" ht="12.75" customHeight="1">
      <c r="A1141" s="47"/>
      <c r="B1141" s="44"/>
      <c r="F1141" s="48"/>
      <c r="G1141" s="48"/>
    </row>
    <row r="1142" spans="1:7" ht="12.75" customHeight="1">
      <c r="A1142" s="47"/>
      <c r="B1142" s="44"/>
      <c r="F1142" s="48"/>
      <c r="G1142" s="48"/>
    </row>
    <row r="1143" spans="1:7" ht="12.75" customHeight="1">
      <c r="A1143" s="47"/>
      <c r="B1143" s="44"/>
      <c r="F1143" s="48"/>
      <c r="G1143" s="48"/>
    </row>
    <row r="1144" spans="1:7" ht="12.75" customHeight="1">
      <c r="A1144" s="47"/>
      <c r="B1144" s="44"/>
      <c r="F1144" s="48"/>
      <c r="G1144" s="48"/>
    </row>
    <row r="1145" spans="1:7" ht="12.75" customHeight="1">
      <c r="A1145" s="47"/>
      <c r="B1145" s="44"/>
      <c r="F1145" s="48"/>
      <c r="G1145" s="48"/>
    </row>
    <row r="1146" spans="1:7" ht="12.75" customHeight="1">
      <c r="A1146" s="47"/>
      <c r="B1146" s="44"/>
      <c r="F1146" s="48"/>
      <c r="G1146" s="48"/>
    </row>
    <row r="1147" spans="1:7" ht="12.75" customHeight="1">
      <c r="A1147" s="47"/>
      <c r="B1147" s="44"/>
      <c r="F1147" s="48"/>
      <c r="G1147" s="48"/>
    </row>
    <row r="1148" spans="1:7" ht="12.75" customHeight="1">
      <c r="A1148" s="47"/>
      <c r="B1148" s="44"/>
      <c r="F1148" s="48"/>
      <c r="G1148" s="48"/>
    </row>
    <row r="1149" spans="1:7" ht="12.75" customHeight="1">
      <c r="A1149" s="47"/>
      <c r="B1149" s="44"/>
      <c r="F1149" s="48"/>
      <c r="G1149" s="48"/>
    </row>
    <row r="1150" spans="1:7" ht="12.75" customHeight="1">
      <c r="A1150" s="47"/>
      <c r="B1150" s="44"/>
      <c r="F1150" s="48"/>
      <c r="G1150" s="48"/>
    </row>
    <row r="1151" spans="1:7" ht="12.75" customHeight="1">
      <c r="A1151" s="47"/>
      <c r="B1151" s="44"/>
      <c r="F1151" s="48"/>
      <c r="G1151" s="48"/>
    </row>
    <row r="1152" spans="1:7" ht="12.75" customHeight="1">
      <c r="A1152" s="47"/>
      <c r="B1152" s="44"/>
      <c r="F1152" s="48"/>
      <c r="G1152" s="48"/>
    </row>
    <row r="1153" spans="1:7" ht="12.75" customHeight="1">
      <c r="A1153" s="47"/>
      <c r="B1153" s="44"/>
      <c r="F1153" s="48"/>
      <c r="G1153" s="48"/>
    </row>
    <row r="1154" spans="1:7" ht="12.75" customHeight="1">
      <c r="A1154" s="47"/>
      <c r="B1154" s="44"/>
      <c r="F1154" s="48"/>
      <c r="G1154" s="48"/>
    </row>
    <row r="1155" spans="1:7" ht="12.75" customHeight="1">
      <c r="A1155" s="47"/>
      <c r="B1155" s="44"/>
      <c r="F1155" s="48"/>
      <c r="G1155" s="48"/>
    </row>
    <row r="1156" spans="1:7" ht="12.75" customHeight="1">
      <c r="A1156" s="47"/>
      <c r="B1156" s="44"/>
      <c r="F1156" s="48"/>
      <c r="G1156" s="48"/>
    </row>
    <row r="1157" spans="1:7" ht="12.75" customHeight="1">
      <c r="A1157" s="47"/>
      <c r="B1157" s="44"/>
      <c r="F1157" s="48"/>
      <c r="G1157" s="48"/>
    </row>
    <row r="1158" spans="1:7" ht="12.75" customHeight="1">
      <c r="A1158" s="47"/>
      <c r="B1158" s="44"/>
      <c r="F1158" s="48"/>
      <c r="G1158" s="48"/>
    </row>
    <row r="1159" spans="1:7" ht="12.75" customHeight="1">
      <c r="A1159" s="47"/>
      <c r="B1159" s="44"/>
      <c r="F1159" s="48"/>
      <c r="G1159" s="48"/>
    </row>
    <row r="1160" spans="1:7" ht="12.75" customHeight="1">
      <c r="A1160" s="47"/>
      <c r="B1160" s="44"/>
      <c r="F1160" s="48"/>
      <c r="G1160" s="48"/>
    </row>
    <row r="1161" spans="1:7" ht="12.75" customHeight="1">
      <c r="A1161" s="47"/>
      <c r="B1161" s="44"/>
      <c r="F1161" s="48"/>
      <c r="G1161" s="48"/>
    </row>
    <row r="1162" spans="1:7" ht="12.75" customHeight="1">
      <c r="A1162" s="47"/>
      <c r="B1162" s="44"/>
      <c r="F1162" s="48"/>
      <c r="G1162" s="48"/>
    </row>
    <row r="1163" spans="1:7" ht="12.75" customHeight="1">
      <c r="A1163" s="47"/>
      <c r="B1163" s="44"/>
      <c r="F1163" s="48"/>
      <c r="G1163" s="48"/>
    </row>
    <row r="1164" spans="1:7" ht="12.75" customHeight="1">
      <c r="A1164" s="47"/>
      <c r="B1164" s="44"/>
      <c r="F1164" s="48"/>
      <c r="G1164" s="48"/>
    </row>
    <row r="1165" spans="1:7" ht="12.75" customHeight="1">
      <c r="A1165" s="47"/>
      <c r="B1165" s="44"/>
      <c r="F1165" s="48"/>
      <c r="G1165" s="48"/>
    </row>
    <row r="1166" spans="1:7" ht="12.75" customHeight="1">
      <c r="A1166" s="47"/>
      <c r="B1166" s="44"/>
      <c r="F1166" s="48"/>
      <c r="G1166" s="48"/>
    </row>
    <row r="1167" spans="1:7" ht="12.75" customHeight="1">
      <c r="A1167" s="47"/>
      <c r="B1167" s="44"/>
      <c r="F1167" s="48"/>
      <c r="G1167" s="48"/>
    </row>
    <row r="1168" spans="1:7" ht="12.75" customHeight="1">
      <c r="A1168" s="47"/>
      <c r="B1168" s="44"/>
      <c r="F1168" s="48"/>
      <c r="G1168" s="48"/>
    </row>
    <row r="1169" spans="1:7" ht="12.75" customHeight="1">
      <c r="A1169" s="47"/>
      <c r="B1169" s="44"/>
      <c r="F1169" s="48"/>
      <c r="G1169" s="48"/>
    </row>
    <row r="1170" spans="1:7" ht="12.75" customHeight="1">
      <c r="A1170" s="47"/>
      <c r="B1170" s="44"/>
      <c r="F1170" s="48"/>
      <c r="G1170" s="48"/>
    </row>
    <row r="1171" spans="1:7" ht="12.75" customHeight="1">
      <c r="A1171" s="47"/>
      <c r="B1171" s="44"/>
      <c r="F1171" s="48"/>
      <c r="G1171" s="48"/>
    </row>
    <row r="1172" spans="1:7" ht="12.75" customHeight="1">
      <c r="A1172" s="47"/>
      <c r="B1172" s="44"/>
      <c r="F1172" s="48"/>
      <c r="G1172" s="48"/>
    </row>
    <row r="1173" spans="1:7" ht="12.75" customHeight="1">
      <c r="A1173" s="47"/>
      <c r="B1173" s="44"/>
      <c r="F1173" s="48"/>
      <c r="G1173" s="48"/>
    </row>
    <row r="1174" spans="1:7" ht="12.75" customHeight="1">
      <c r="A1174" s="47"/>
      <c r="B1174" s="44"/>
      <c r="F1174" s="48"/>
      <c r="G1174" s="48"/>
    </row>
    <row r="1175" spans="1:7" ht="12.75" customHeight="1">
      <c r="A1175" s="47"/>
      <c r="B1175" s="44"/>
      <c r="F1175" s="48"/>
      <c r="G1175" s="48"/>
    </row>
    <row r="1176" spans="1:7" ht="12.75" customHeight="1">
      <c r="A1176" s="47"/>
      <c r="B1176" s="44"/>
      <c r="F1176" s="48"/>
      <c r="G1176" s="48"/>
    </row>
    <row r="1177" spans="1:7" ht="12.75" customHeight="1">
      <c r="A1177" s="47"/>
      <c r="B1177" s="44"/>
      <c r="F1177" s="48"/>
      <c r="G1177" s="48"/>
    </row>
    <row r="1178" spans="1:7" ht="12.75" customHeight="1">
      <c r="A1178" s="47"/>
      <c r="B1178" s="44"/>
      <c r="F1178" s="48"/>
      <c r="G1178" s="48"/>
    </row>
    <row r="1179" spans="1:7" ht="12.75" customHeight="1">
      <c r="A1179" s="47"/>
      <c r="B1179" s="44"/>
      <c r="F1179" s="48"/>
      <c r="G1179" s="48"/>
    </row>
    <row r="1180" spans="1:7" ht="12.75" customHeight="1">
      <c r="A1180" s="47"/>
      <c r="B1180" s="44"/>
      <c r="F1180" s="48"/>
      <c r="G1180" s="48"/>
    </row>
    <row r="1181" spans="1:7" ht="12.75" customHeight="1">
      <c r="A1181" s="47"/>
      <c r="B1181" s="44"/>
      <c r="F1181" s="48"/>
      <c r="G1181" s="48"/>
    </row>
    <row r="1182" spans="1:7" ht="12.75" customHeight="1">
      <c r="A1182" s="47"/>
      <c r="B1182" s="44"/>
      <c r="F1182" s="48"/>
      <c r="G1182" s="48"/>
    </row>
    <row r="1183" spans="1:7" ht="12.75" customHeight="1">
      <c r="A1183" s="47"/>
      <c r="B1183" s="44"/>
      <c r="F1183" s="48"/>
      <c r="G1183" s="48"/>
    </row>
    <row r="1184" spans="1:7" ht="12.75" customHeight="1">
      <c r="A1184" s="47"/>
      <c r="B1184" s="44"/>
      <c r="F1184" s="48"/>
      <c r="G1184" s="48"/>
    </row>
    <row r="1185" spans="1:7" ht="12.75" customHeight="1">
      <c r="A1185" s="47"/>
      <c r="B1185" s="44"/>
      <c r="F1185" s="48"/>
      <c r="G1185" s="48"/>
    </row>
    <row r="1186" spans="1:7" ht="12.75" customHeight="1">
      <c r="A1186" s="47"/>
      <c r="B1186" s="44"/>
      <c r="F1186" s="48"/>
      <c r="G1186" s="48"/>
    </row>
    <row r="1187" spans="1:7" ht="12.75" customHeight="1">
      <c r="A1187" s="47"/>
      <c r="B1187" s="44"/>
      <c r="F1187" s="48"/>
      <c r="G1187" s="48"/>
    </row>
    <row r="1188" spans="1:7" ht="12.75" customHeight="1">
      <c r="A1188" s="47"/>
      <c r="B1188" s="44"/>
      <c r="F1188" s="48"/>
      <c r="G1188" s="48"/>
    </row>
    <row r="1189" spans="1:7" ht="12.75" customHeight="1">
      <c r="A1189" s="47"/>
      <c r="B1189" s="44"/>
      <c r="F1189" s="48"/>
      <c r="G1189" s="48"/>
    </row>
    <row r="1190" spans="1:7" ht="12.75" customHeight="1">
      <c r="A1190" s="47"/>
      <c r="B1190" s="44"/>
      <c r="F1190" s="48"/>
      <c r="G1190" s="48"/>
    </row>
    <row r="1191" spans="1:7" ht="12.75" customHeight="1">
      <c r="A1191" s="47"/>
      <c r="B1191" s="44"/>
      <c r="F1191" s="48"/>
      <c r="G1191" s="48"/>
    </row>
    <row r="1192" spans="1:7" ht="12.75" customHeight="1">
      <c r="A1192" s="47"/>
      <c r="B1192" s="44"/>
      <c r="F1192" s="48"/>
      <c r="G1192" s="48"/>
    </row>
    <row r="1193" spans="1:7" ht="12.75" customHeight="1">
      <c r="A1193" s="47"/>
      <c r="B1193" s="44"/>
      <c r="F1193" s="48"/>
      <c r="G1193" s="48"/>
    </row>
    <row r="1194" spans="1:7" ht="12.75" customHeight="1">
      <c r="A1194" s="47"/>
      <c r="B1194" s="44"/>
      <c r="F1194" s="48"/>
      <c r="G1194" s="48"/>
    </row>
    <row r="1195" spans="1:7" ht="12.75" customHeight="1">
      <c r="A1195" s="47"/>
      <c r="B1195" s="44"/>
      <c r="F1195" s="48"/>
      <c r="G1195" s="48"/>
    </row>
    <row r="1196" spans="1:7" ht="12.75" customHeight="1">
      <c r="A1196" s="47"/>
      <c r="B1196" s="44"/>
      <c r="F1196" s="48"/>
      <c r="G1196" s="48"/>
    </row>
    <row r="1197" spans="1:7" ht="12.75" customHeight="1">
      <c r="A1197" s="47"/>
      <c r="B1197" s="44"/>
      <c r="F1197" s="48"/>
      <c r="G1197" s="48"/>
    </row>
    <row r="1198" spans="1:7" ht="12.75" customHeight="1">
      <c r="A1198" s="47"/>
      <c r="B1198" s="44"/>
      <c r="F1198" s="48"/>
      <c r="G1198" s="48"/>
    </row>
    <row r="1199" spans="1:7" ht="12.75" customHeight="1">
      <c r="A1199" s="47"/>
      <c r="B1199" s="44"/>
      <c r="F1199" s="48"/>
      <c r="G1199" s="48"/>
    </row>
    <row r="1200" spans="1:7" ht="12.75" customHeight="1">
      <c r="A1200" s="47"/>
      <c r="B1200" s="44"/>
      <c r="F1200" s="48"/>
      <c r="G1200" s="48"/>
    </row>
    <row r="1201" spans="1:7" ht="12.75" customHeight="1">
      <c r="A1201" s="47"/>
      <c r="B1201" s="44"/>
      <c r="F1201" s="48"/>
      <c r="G1201" s="48"/>
    </row>
    <row r="1202" spans="1:7" ht="12.75" customHeight="1">
      <c r="A1202" s="47"/>
      <c r="B1202" s="44"/>
      <c r="F1202" s="48"/>
      <c r="G1202" s="48"/>
    </row>
    <row r="1203" spans="1:7" ht="12.75" customHeight="1">
      <c r="A1203" s="47"/>
      <c r="B1203" s="44"/>
      <c r="F1203" s="48"/>
      <c r="G1203" s="48"/>
    </row>
    <row r="1204" spans="1:7" ht="12.75" customHeight="1">
      <c r="A1204" s="47"/>
      <c r="B1204" s="44"/>
      <c r="F1204" s="48"/>
      <c r="G1204" s="48"/>
    </row>
    <row r="1205" spans="1:7" ht="12.75" customHeight="1">
      <c r="A1205" s="47"/>
      <c r="B1205" s="44"/>
      <c r="F1205" s="48"/>
      <c r="G1205" s="48"/>
    </row>
    <row r="1206" spans="1:7" ht="12.75" customHeight="1">
      <c r="A1206" s="47"/>
      <c r="B1206" s="44"/>
      <c r="F1206" s="48"/>
      <c r="G1206" s="48"/>
    </row>
    <row r="1207" spans="1:7" ht="12.75" customHeight="1">
      <c r="A1207" s="47"/>
      <c r="B1207" s="44"/>
      <c r="F1207" s="48"/>
      <c r="G1207" s="48"/>
    </row>
    <row r="1208" spans="1:7" ht="12.75" customHeight="1">
      <c r="A1208" s="47"/>
      <c r="B1208" s="44"/>
      <c r="F1208" s="48"/>
      <c r="G1208" s="48"/>
    </row>
    <row r="1209" spans="1:7" ht="12.75" customHeight="1">
      <c r="A1209" s="47"/>
      <c r="B1209" s="44"/>
      <c r="F1209" s="48"/>
      <c r="G1209" s="48"/>
    </row>
    <row r="1210" spans="1:7" ht="12.75" customHeight="1">
      <c r="A1210" s="47"/>
      <c r="B1210" s="44"/>
      <c r="F1210" s="48"/>
      <c r="G1210" s="48"/>
    </row>
    <row r="1211" spans="1:7" ht="12.75" customHeight="1">
      <c r="A1211" s="47"/>
      <c r="B1211" s="44"/>
      <c r="F1211" s="48"/>
      <c r="G1211" s="48"/>
    </row>
    <row r="1212" spans="1:7" ht="12.75" customHeight="1">
      <c r="A1212" s="47"/>
      <c r="B1212" s="44"/>
      <c r="F1212" s="48"/>
      <c r="G1212" s="48"/>
    </row>
    <row r="1213" spans="1:7" ht="12.75" customHeight="1">
      <c r="A1213" s="47"/>
      <c r="B1213" s="44"/>
      <c r="F1213" s="48"/>
      <c r="G1213" s="48"/>
    </row>
    <row r="1214" spans="1:7" ht="12.75" customHeight="1">
      <c r="A1214" s="47"/>
      <c r="B1214" s="44"/>
      <c r="F1214" s="48"/>
      <c r="G1214" s="48"/>
    </row>
    <row r="1215" spans="1:7" ht="12.75" customHeight="1">
      <c r="A1215" s="47"/>
      <c r="B1215" s="44"/>
      <c r="F1215" s="48"/>
      <c r="G1215" s="48"/>
    </row>
    <row r="1216" spans="1:7" ht="12.75" customHeight="1">
      <c r="A1216" s="47"/>
      <c r="B1216" s="44"/>
      <c r="F1216" s="48"/>
      <c r="G1216" s="48"/>
    </row>
    <row r="1217" spans="1:7" ht="12.75" customHeight="1">
      <c r="A1217" s="47"/>
      <c r="B1217" s="44"/>
      <c r="F1217" s="48"/>
      <c r="G1217" s="48"/>
    </row>
    <row r="1218" spans="1:7" ht="12.75" customHeight="1">
      <c r="A1218" s="47"/>
      <c r="B1218" s="44"/>
      <c r="F1218" s="48"/>
      <c r="G1218" s="48"/>
    </row>
    <row r="1219" spans="1:7" ht="12.75" customHeight="1">
      <c r="A1219" s="47"/>
      <c r="B1219" s="44"/>
      <c r="F1219" s="48"/>
      <c r="G1219" s="48"/>
    </row>
    <row r="1220" spans="1:7" ht="12.75" customHeight="1">
      <c r="A1220" s="47"/>
      <c r="B1220" s="44"/>
      <c r="F1220" s="48"/>
      <c r="G1220" s="48"/>
    </row>
    <row r="1221" spans="1:7" ht="12.75" customHeight="1">
      <c r="A1221" s="47"/>
      <c r="B1221" s="44"/>
      <c r="F1221" s="48"/>
      <c r="G1221" s="48"/>
    </row>
    <row r="1222" spans="1:7" ht="12.75" customHeight="1">
      <c r="A1222" s="47"/>
      <c r="B1222" s="44"/>
      <c r="F1222" s="48"/>
      <c r="G1222" s="48"/>
    </row>
    <row r="1223" spans="1:7" ht="12.75" customHeight="1">
      <c r="A1223" s="47"/>
      <c r="B1223" s="44"/>
      <c r="F1223" s="48"/>
      <c r="G1223" s="48"/>
    </row>
    <row r="1224" spans="1:7" ht="12.75" customHeight="1">
      <c r="A1224" s="47"/>
      <c r="B1224" s="44"/>
      <c r="F1224" s="48"/>
      <c r="G1224" s="48"/>
    </row>
    <row r="1225" spans="1:7" ht="12.75" customHeight="1">
      <c r="A1225" s="47"/>
      <c r="B1225" s="44"/>
      <c r="F1225" s="48"/>
      <c r="G1225" s="48"/>
    </row>
    <row r="1226" spans="1:7" ht="12.75" customHeight="1">
      <c r="A1226" s="47"/>
      <c r="B1226" s="44"/>
      <c r="F1226" s="48"/>
      <c r="G1226" s="48"/>
    </row>
    <row r="1227" spans="1:7" ht="12.75" customHeight="1">
      <c r="A1227" s="47"/>
      <c r="B1227" s="44"/>
      <c r="F1227" s="48"/>
      <c r="G1227" s="48"/>
    </row>
    <row r="1228" spans="1:7" ht="12.75" customHeight="1">
      <c r="A1228" s="47"/>
      <c r="B1228" s="44"/>
      <c r="F1228" s="48"/>
      <c r="G1228" s="48"/>
    </row>
    <row r="1229" spans="1:7" ht="12.75" customHeight="1">
      <c r="A1229" s="47"/>
      <c r="B1229" s="44"/>
      <c r="F1229" s="48"/>
      <c r="G1229" s="48"/>
    </row>
    <row r="1230" spans="1:7" ht="12.75" customHeight="1">
      <c r="A1230" s="47"/>
      <c r="B1230" s="44"/>
      <c r="F1230" s="48"/>
      <c r="G1230" s="48"/>
    </row>
    <row r="1231" spans="1:7" ht="12.75" customHeight="1">
      <c r="A1231" s="47"/>
      <c r="B1231" s="44"/>
      <c r="F1231" s="48"/>
      <c r="G1231" s="48"/>
    </row>
    <row r="1232" spans="1:7" ht="12.75" customHeight="1">
      <c r="A1232" s="47"/>
      <c r="B1232" s="44"/>
      <c r="F1232" s="48"/>
      <c r="G1232" s="48"/>
    </row>
    <row r="1233" spans="1:7" ht="12.75" customHeight="1">
      <c r="A1233" s="47"/>
      <c r="B1233" s="44"/>
      <c r="F1233" s="48"/>
      <c r="G1233" s="48"/>
    </row>
    <row r="1234" spans="1:7" ht="12.75" customHeight="1">
      <c r="A1234" s="47"/>
      <c r="B1234" s="44"/>
      <c r="F1234" s="48"/>
      <c r="G1234" s="48"/>
    </row>
    <row r="1235" spans="1:7" ht="12.75" customHeight="1">
      <c r="A1235" s="47"/>
      <c r="B1235" s="44"/>
      <c r="F1235" s="48"/>
      <c r="G1235" s="48"/>
    </row>
    <row r="1236" spans="1:7" ht="12.75" customHeight="1">
      <c r="A1236" s="47"/>
      <c r="B1236" s="44"/>
      <c r="F1236" s="48"/>
      <c r="G1236" s="48"/>
    </row>
    <row r="1237" spans="1:7" ht="12.75" customHeight="1">
      <c r="A1237" s="47"/>
      <c r="B1237" s="44"/>
      <c r="F1237" s="48"/>
      <c r="G1237" s="48"/>
    </row>
    <row r="1238" spans="1:7" ht="12.75" customHeight="1">
      <c r="A1238" s="47"/>
      <c r="B1238" s="44"/>
      <c r="F1238" s="48"/>
      <c r="G1238" s="48"/>
    </row>
    <row r="1239" spans="1:7" ht="12.75" customHeight="1">
      <c r="A1239" s="47"/>
      <c r="B1239" s="44"/>
      <c r="F1239" s="48"/>
      <c r="G1239" s="48"/>
    </row>
    <row r="1240" spans="1:7" ht="12.75" customHeight="1">
      <c r="A1240" s="47"/>
      <c r="B1240" s="44"/>
      <c r="F1240" s="48"/>
      <c r="G1240" s="48"/>
    </row>
    <row r="1241" spans="1:7" ht="12.75" customHeight="1">
      <c r="A1241" s="47"/>
      <c r="B1241" s="44"/>
      <c r="F1241" s="48"/>
      <c r="G1241" s="48"/>
    </row>
    <row r="1242" spans="1:7" ht="12.75" customHeight="1">
      <c r="A1242" s="47"/>
      <c r="B1242" s="44"/>
      <c r="F1242" s="48"/>
      <c r="G1242" s="48"/>
    </row>
    <row r="1243" spans="1:7" ht="12.75" customHeight="1">
      <c r="A1243" s="47"/>
      <c r="B1243" s="44"/>
      <c r="F1243" s="48"/>
      <c r="G1243" s="48"/>
    </row>
    <row r="1244" spans="1:7" ht="12.75" customHeight="1">
      <c r="A1244" s="47"/>
      <c r="B1244" s="44"/>
      <c r="F1244" s="48"/>
      <c r="G1244" s="48"/>
    </row>
    <row r="1245" spans="1:7" ht="12.75" customHeight="1">
      <c r="A1245" s="47"/>
      <c r="B1245" s="44"/>
      <c r="F1245" s="48"/>
      <c r="G1245" s="48"/>
    </row>
    <row r="1246" spans="1:7" ht="12.75" customHeight="1">
      <c r="A1246" s="47"/>
      <c r="B1246" s="44"/>
      <c r="F1246" s="48"/>
      <c r="G1246" s="48"/>
    </row>
    <row r="1247" spans="1:7" ht="12.75" customHeight="1">
      <c r="A1247" s="47"/>
      <c r="B1247" s="44"/>
      <c r="F1247" s="48"/>
      <c r="G1247" s="48"/>
    </row>
    <row r="1248" spans="1:7" ht="12.75" customHeight="1">
      <c r="A1248" s="47"/>
      <c r="B1248" s="44"/>
      <c r="F1248" s="48"/>
      <c r="G1248" s="48"/>
    </row>
    <row r="1249" spans="1:7" ht="12.75" customHeight="1">
      <c r="A1249" s="47"/>
      <c r="B1249" s="44"/>
      <c r="F1249" s="48"/>
      <c r="G1249" s="48"/>
    </row>
    <row r="1250" spans="1:7" ht="12.75" customHeight="1">
      <c r="A1250" s="47"/>
      <c r="B1250" s="44"/>
      <c r="F1250" s="48"/>
      <c r="G1250" s="48"/>
    </row>
    <row r="1251" spans="1:7" ht="12.75" customHeight="1">
      <c r="A1251" s="47"/>
      <c r="B1251" s="44"/>
      <c r="F1251" s="48"/>
      <c r="G1251" s="48"/>
    </row>
    <row r="1252" spans="1:7" ht="12.75" customHeight="1">
      <c r="A1252" s="47"/>
      <c r="B1252" s="44"/>
      <c r="F1252" s="48"/>
      <c r="G1252" s="48"/>
    </row>
    <row r="1253" spans="1:7" ht="12.75" customHeight="1">
      <c r="A1253" s="47"/>
      <c r="B1253" s="44"/>
      <c r="F1253" s="48"/>
      <c r="G1253" s="48"/>
    </row>
    <row r="1254" spans="1:7" ht="12.75" customHeight="1">
      <c r="A1254" s="47"/>
      <c r="B1254" s="44"/>
      <c r="F1254" s="48"/>
      <c r="G1254" s="48"/>
    </row>
    <row r="1255" spans="1:7" ht="12.75" customHeight="1">
      <c r="A1255" s="47"/>
      <c r="B1255" s="44"/>
      <c r="F1255" s="48"/>
      <c r="G1255" s="48"/>
    </row>
    <row r="1256" spans="1:7" ht="12.75" customHeight="1">
      <c r="A1256" s="47"/>
      <c r="B1256" s="44"/>
      <c r="F1256" s="48"/>
      <c r="G1256" s="48"/>
    </row>
    <row r="1257" spans="1:7" ht="12.75" customHeight="1">
      <c r="A1257" s="47"/>
      <c r="B1257" s="44"/>
      <c r="F1257" s="48"/>
      <c r="G1257" s="48"/>
    </row>
    <row r="1258" spans="1:7" ht="12.75" customHeight="1">
      <c r="A1258" s="47"/>
      <c r="B1258" s="44"/>
      <c r="F1258" s="48"/>
      <c r="G1258" s="48"/>
    </row>
    <row r="1259" spans="1:7" ht="12.75" customHeight="1">
      <c r="A1259" s="47"/>
      <c r="B1259" s="44"/>
      <c r="F1259" s="48"/>
      <c r="G1259" s="48"/>
    </row>
    <row r="1260" spans="1:7" ht="12.75" customHeight="1">
      <c r="A1260" s="47"/>
      <c r="B1260" s="44"/>
      <c r="F1260" s="48"/>
      <c r="G1260" s="48"/>
    </row>
    <row r="1261" spans="1:7" ht="12.75" customHeight="1">
      <c r="A1261" s="47"/>
      <c r="B1261" s="44"/>
      <c r="F1261" s="48"/>
      <c r="G1261" s="48"/>
    </row>
    <row r="1262" spans="1:7" ht="12.75" customHeight="1">
      <c r="A1262" s="47"/>
      <c r="B1262" s="44"/>
      <c r="F1262" s="48"/>
      <c r="G1262" s="48"/>
    </row>
    <row r="1263" spans="1:7" ht="12.75" customHeight="1">
      <c r="A1263" s="47"/>
      <c r="B1263" s="44"/>
      <c r="F1263" s="48"/>
      <c r="G1263" s="48"/>
    </row>
    <row r="1264" spans="1:7" ht="12.75" customHeight="1">
      <c r="A1264" s="47"/>
      <c r="B1264" s="44"/>
      <c r="F1264" s="48"/>
      <c r="G1264" s="48"/>
    </row>
    <row r="1265" spans="1:7" ht="12.75" customHeight="1">
      <c r="A1265" s="47"/>
      <c r="B1265" s="44"/>
      <c r="F1265" s="48"/>
      <c r="G1265" s="48"/>
    </row>
    <row r="1266" spans="1:7" ht="12.75" customHeight="1">
      <c r="A1266" s="47"/>
      <c r="B1266" s="44"/>
      <c r="F1266" s="48"/>
      <c r="G1266" s="48"/>
    </row>
    <row r="1267" spans="1:7" ht="12.75" customHeight="1">
      <c r="A1267" s="47"/>
      <c r="B1267" s="44"/>
      <c r="F1267" s="48"/>
      <c r="G1267" s="48"/>
    </row>
    <row r="1268" spans="1:7" ht="12.75" customHeight="1">
      <c r="A1268" s="47"/>
      <c r="B1268" s="44"/>
      <c r="F1268" s="48"/>
      <c r="G1268" s="48"/>
    </row>
    <row r="1269" spans="1:7" ht="12.75" customHeight="1">
      <c r="A1269" s="47"/>
      <c r="B1269" s="44"/>
      <c r="F1269" s="48"/>
      <c r="G1269" s="48"/>
    </row>
    <row r="1270" spans="1:7" ht="12.75" customHeight="1">
      <c r="A1270" s="47"/>
      <c r="B1270" s="44"/>
      <c r="F1270" s="48"/>
      <c r="G1270" s="48"/>
    </row>
    <row r="1271" spans="1:7" ht="12.75" customHeight="1">
      <c r="A1271" s="47"/>
      <c r="B1271" s="44"/>
      <c r="F1271" s="48"/>
      <c r="G1271" s="48"/>
    </row>
    <row r="1272" spans="1:7" ht="12.75" customHeight="1">
      <c r="A1272" s="47"/>
      <c r="B1272" s="44"/>
      <c r="F1272" s="48"/>
      <c r="G1272" s="48"/>
    </row>
    <row r="1273" spans="1:7" ht="12.75" customHeight="1">
      <c r="A1273" s="47"/>
      <c r="B1273" s="44"/>
      <c r="F1273" s="48"/>
      <c r="G1273" s="48"/>
    </row>
    <row r="1274" spans="1:7" ht="12.75" customHeight="1">
      <c r="A1274" s="47"/>
      <c r="B1274" s="44"/>
      <c r="F1274" s="48"/>
      <c r="G1274" s="48"/>
    </row>
    <row r="1275" spans="1:7" ht="12.75" customHeight="1">
      <c r="A1275" s="47"/>
      <c r="B1275" s="44"/>
      <c r="F1275" s="48"/>
      <c r="G1275" s="48"/>
    </row>
    <row r="1276" spans="1:7" ht="12.75" customHeight="1">
      <c r="A1276" s="47"/>
      <c r="B1276" s="44"/>
      <c r="F1276" s="48"/>
      <c r="G1276" s="48"/>
    </row>
    <row r="1277" spans="1:7" ht="12.75" customHeight="1">
      <c r="A1277" s="47"/>
      <c r="B1277" s="44"/>
      <c r="F1277" s="48"/>
      <c r="G1277" s="48"/>
    </row>
    <row r="1278" spans="1:7" ht="12.75" customHeight="1">
      <c r="A1278" s="47"/>
      <c r="B1278" s="44"/>
      <c r="F1278" s="48"/>
      <c r="G1278" s="48"/>
    </row>
    <row r="1279" spans="1:7" ht="12.75" customHeight="1">
      <c r="A1279" s="47"/>
      <c r="B1279" s="44"/>
      <c r="F1279" s="48"/>
      <c r="G1279" s="48"/>
    </row>
    <row r="1280" spans="1:7" ht="12.75" customHeight="1">
      <c r="A1280" s="47"/>
      <c r="B1280" s="44"/>
      <c r="F1280" s="48"/>
      <c r="G1280" s="48"/>
    </row>
    <row r="1281" spans="1:7" ht="12.75" customHeight="1">
      <c r="A1281" s="47"/>
      <c r="B1281" s="44"/>
      <c r="F1281" s="48"/>
      <c r="G1281" s="48"/>
    </row>
    <row r="1282" spans="1:7" ht="12.75" customHeight="1">
      <c r="A1282" s="47"/>
      <c r="B1282" s="44"/>
      <c r="F1282" s="48"/>
      <c r="G1282" s="48"/>
    </row>
    <row r="1283" spans="1:7" ht="12.75" customHeight="1">
      <c r="A1283" s="47"/>
      <c r="B1283" s="44"/>
      <c r="F1283" s="48"/>
      <c r="G1283" s="48"/>
    </row>
    <row r="1284" spans="1:7" ht="12.75" customHeight="1">
      <c r="A1284" s="47"/>
      <c r="B1284" s="44"/>
      <c r="F1284" s="48"/>
      <c r="G1284" s="48"/>
    </row>
    <row r="1285" spans="1:7" ht="12.75" customHeight="1">
      <c r="A1285" s="47"/>
      <c r="B1285" s="44"/>
      <c r="F1285" s="48"/>
      <c r="G1285" s="48"/>
    </row>
    <row r="1286" spans="1:7" ht="12.75" customHeight="1">
      <c r="A1286" s="47"/>
      <c r="B1286" s="44"/>
      <c r="F1286" s="48"/>
      <c r="G1286" s="48"/>
    </row>
    <row r="1287" spans="1:7" ht="12.75" customHeight="1">
      <c r="A1287" s="47"/>
      <c r="B1287" s="44"/>
      <c r="F1287" s="48"/>
      <c r="G1287" s="48"/>
    </row>
    <row r="1288" spans="1:7" ht="12.75" customHeight="1">
      <c r="A1288" s="47"/>
      <c r="B1288" s="44"/>
      <c r="F1288" s="48"/>
      <c r="G1288" s="48"/>
    </row>
    <row r="1289" spans="1:7" ht="12.75" customHeight="1">
      <c r="A1289" s="47"/>
      <c r="B1289" s="44"/>
      <c r="F1289" s="48"/>
      <c r="G1289" s="48"/>
    </row>
    <row r="1290" spans="1:7" ht="12.75" customHeight="1">
      <c r="A1290" s="47"/>
      <c r="B1290" s="44"/>
      <c r="F1290" s="48"/>
      <c r="G1290" s="48"/>
    </row>
    <row r="1291" spans="1:7" ht="12.75" customHeight="1">
      <c r="A1291" s="47"/>
      <c r="B1291" s="44"/>
      <c r="F1291" s="48"/>
      <c r="G1291" s="48"/>
    </row>
    <row r="1292" spans="1:7" ht="12.75" customHeight="1">
      <c r="A1292" s="47"/>
      <c r="B1292" s="44"/>
      <c r="F1292" s="48"/>
      <c r="G1292" s="48"/>
    </row>
    <row r="1293" spans="1:7" ht="12.75" customHeight="1">
      <c r="A1293" s="47"/>
      <c r="B1293" s="44"/>
      <c r="F1293" s="48"/>
      <c r="G1293" s="48"/>
    </row>
    <row r="1294" spans="1:7" ht="12.75" customHeight="1">
      <c r="A1294" s="47"/>
      <c r="B1294" s="44"/>
      <c r="F1294" s="48"/>
      <c r="G1294" s="48"/>
    </row>
    <row r="1295" spans="1:7" ht="12.75" customHeight="1">
      <c r="A1295" s="47"/>
      <c r="B1295" s="44"/>
      <c r="F1295" s="48"/>
      <c r="G1295" s="48"/>
    </row>
    <row r="1296" spans="1:7" ht="12.75" customHeight="1">
      <c r="A1296" s="47"/>
      <c r="B1296" s="44"/>
      <c r="F1296" s="48"/>
      <c r="G1296" s="48"/>
    </row>
    <row r="1297" spans="1:7" ht="12.75" customHeight="1">
      <c r="A1297" s="47"/>
      <c r="B1297" s="44"/>
      <c r="F1297" s="48"/>
      <c r="G1297" s="48"/>
    </row>
    <row r="1298" spans="1:7" ht="12.75" customHeight="1">
      <c r="A1298" s="47"/>
      <c r="B1298" s="44"/>
      <c r="F1298" s="48"/>
      <c r="G1298" s="48"/>
    </row>
    <row r="1299" spans="1:7" ht="12.75" customHeight="1">
      <c r="A1299" s="47"/>
      <c r="B1299" s="44"/>
      <c r="F1299" s="48"/>
      <c r="G1299" s="48"/>
    </row>
    <row r="1300" spans="1:7" ht="12.75" customHeight="1">
      <c r="A1300" s="47"/>
      <c r="B1300" s="44"/>
      <c r="F1300" s="48"/>
      <c r="G1300" s="48"/>
    </row>
    <row r="1301" spans="1:7" ht="12.75" customHeight="1">
      <c r="A1301" s="47"/>
      <c r="B1301" s="44"/>
      <c r="F1301" s="48"/>
      <c r="G1301" s="48"/>
    </row>
    <row r="1302" spans="1:7" ht="12.75" customHeight="1">
      <c r="A1302" s="47"/>
      <c r="B1302" s="44"/>
      <c r="F1302" s="48"/>
      <c r="G1302" s="48"/>
    </row>
    <row r="1303" spans="1:7" ht="12.75" customHeight="1">
      <c r="A1303" s="47"/>
      <c r="B1303" s="44"/>
      <c r="F1303" s="48"/>
      <c r="G1303" s="48"/>
    </row>
    <row r="1304" spans="1:7" ht="12.75" customHeight="1">
      <c r="A1304" s="47"/>
      <c r="B1304" s="44"/>
      <c r="F1304" s="48"/>
      <c r="G1304" s="48"/>
    </row>
    <row r="1305" spans="1:7" ht="12.75" customHeight="1">
      <c r="A1305" s="47"/>
      <c r="B1305" s="44"/>
      <c r="F1305" s="48"/>
      <c r="G1305" s="48"/>
    </row>
    <row r="1306" spans="1:7" ht="12.75" customHeight="1">
      <c r="A1306" s="47"/>
      <c r="B1306" s="44"/>
      <c r="F1306" s="48"/>
      <c r="G1306" s="48"/>
    </row>
    <row r="1307" spans="1:7" ht="12.75" customHeight="1">
      <c r="A1307" s="47"/>
      <c r="B1307" s="44"/>
      <c r="F1307" s="48"/>
      <c r="G1307" s="48"/>
    </row>
    <row r="1308" spans="1:7" ht="12.75" customHeight="1">
      <c r="A1308" s="47"/>
      <c r="B1308" s="44"/>
      <c r="F1308" s="48"/>
      <c r="G1308" s="48"/>
    </row>
    <row r="1309" spans="1:7" ht="12.75" customHeight="1">
      <c r="A1309" s="47"/>
      <c r="B1309" s="44"/>
      <c r="F1309" s="48"/>
      <c r="G1309" s="48"/>
    </row>
    <row r="1310" spans="1:7" ht="12.75" customHeight="1">
      <c r="A1310" s="47"/>
      <c r="B1310" s="44"/>
      <c r="F1310" s="48"/>
      <c r="G1310" s="48"/>
    </row>
    <row r="1311" spans="1:7" ht="12.75" customHeight="1">
      <c r="A1311" s="47"/>
      <c r="B1311" s="44"/>
      <c r="F1311" s="48"/>
      <c r="G1311" s="48"/>
    </row>
    <row r="1312" spans="1:7" ht="12.75" customHeight="1">
      <c r="A1312" s="47"/>
      <c r="B1312" s="44"/>
      <c r="F1312" s="48"/>
      <c r="G1312" s="48"/>
    </row>
    <row r="1313" spans="1:7" ht="12.75" customHeight="1">
      <c r="A1313" s="47"/>
      <c r="B1313" s="44"/>
      <c r="F1313" s="48"/>
      <c r="G1313" s="48"/>
    </row>
    <row r="1314" spans="1:7" ht="12.75" customHeight="1">
      <c r="A1314" s="47"/>
      <c r="B1314" s="44"/>
      <c r="F1314" s="48"/>
      <c r="G1314" s="48"/>
    </row>
    <row r="1315" spans="1:7" ht="12.75" customHeight="1">
      <c r="A1315" s="47"/>
      <c r="B1315" s="44"/>
      <c r="F1315" s="48"/>
      <c r="G1315" s="48"/>
    </row>
    <row r="1316" spans="1:7" ht="12.75" customHeight="1">
      <c r="A1316" s="47"/>
      <c r="B1316" s="44"/>
      <c r="F1316" s="48"/>
      <c r="G1316" s="48"/>
    </row>
    <row r="1317" spans="1:7" ht="12.75" customHeight="1">
      <c r="A1317" s="47"/>
      <c r="B1317" s="44"/>
      <c r="F1317" s="48"/>
      <c r="G1317" s="48"/>
    </row>
    <row r="1318" spans="1:7" ht="12.75" customHeight="1">
      <c r="A1318" s="47"/>
      <c r="B1318" s="44"/>
      <c r="F1318" s="48"/>
      <c r="G1318" s="48"/>
    </row>
    <row r="1319" spans="1:7" ht="12.75" customHeight="1">
      <c r="A1319" s="47"/>
      <c r="B1319" s="44"/>
      <c r="F1319" s="48"/>
      <c r="G1319" s="48"/>
    </row>
    <row r="1320" spans="1:7" ht="12.75" customHeight="1">
      <c r="A1320" s="47"/>
      <c r="B1320" s="44"/>
      <c r="F1320" s="48"/>
      <c r="G1320" s="48"/>
    </row>
    <row r="1321" spans="1:7" ht="12.75" customHeight="1">
      <c r="A1321" s="47"/>
      <c r="B1321" s="44"/>
      <c r="F1321" s="48"/>
      <c r="G1321" s="48"/>
    </row>
    <row r="1322" spans="1:7" ht="12.75" customHeight="1">
      <c r="A1322" s="47"/>
      <c r="B1322" s="44"/>
      <c r="F1322" s="48"/>
      <c r="G1322" s="48"/>
    </row>
    <row r="1323" spans="1:7" ht="12.75" customHeight="1">
      <c r="A1323" s="47"/>
      <c r="B1323" s="44"/>
      <c r="F1323" s="48"/>
      <c r="G1323" s="48"/>
    </row>
    <row r="1324" spans="1:7" ht="12.75" customHeight="1">
      <c r="A1324" s="47"/>
      <c r="B1324" s="44"/>
      <c r="F1324" s="48"/>
      <c r="G1324" s="48"/>
    </row>
    <row r="1325" spans="1:7" ht="12.75" customHeight="1">
      <c r="A1325" s="47"/>
      <c r="B1325" s="44"/>
      <c r="F1325" s="48"/>
      <c r="G1325" s="48"/>
    </row>
    <row r="1326" spans="1:7" ht="12.75" customHeight="1">
      <c r="A1326" s="47"/>
      <c r="B1326" s="44"/>
      <c r="F1326" s="48"/>
      <c r="G1326" s="48"/>
    </row>
    <row r="1327" spans="1:7" ht="12.75" customHeight="1">
      <c r="A1327" s="47"/>
      <c r="B1327" s="44"/>
      <c r="F1327" s="48"/>
      <c r="G1327" s="48"/>
    </row>
    <row r="1328" spans="1:7" ht="12.75" customHeight="1">
      <c r="A1328" s="47"/>
      <c r="B1328" s="44"/>
      <c r="F1328" s="48"/>
      <c r="G1328" s="48"/>
    </row>
    <row r="1329" spans="1:7" ht="12.75" customHeight="1">
      <c r="A1329" s="47"/>
      <c r="B1329" s="44"/>
      <c r="F1329" s="48"/>
      <c r="G1329" s="48"/>
    </row>
    <row r="1330" spans="1:7" ht="12.75" customHeight="1">
      <c r="A1330" s="47"/>
      <c r="B1330" s="44"/>
      <c r="F1330" s="48"/>
      <c r="G1330" s="48"/>
    </row>
    <row r="1331" spans="1:7" ht="12.75" customHeight="1">
      <c r="A1331" s="47"/>
      <c r="B1331" s="44"/>
      <c r="F1331" s="48"/>
      <c r="G1331" s="48"/>
    </row>
    <row r="1332" spans="1:7" ht="12.75" customHeight="1">
      <c r="A1332" s="47"/>
      <c r="B1332" s="44"/>
      <c r="F1332" s="48"/>
      <c r="G1332" s="48"/>
    </row>
    <row r="1333" spans="1:7" ht="12.75" customHeight="1">
      <c r="A1333" s="47"/>
      <c r="B1333" s="44"/>
      <c r="F1333" s="48"/>
      <c r="G1333" s="48"/>
    </row>
    <row r="1334" spans="1:7" ht="12.75" customHeight="1">
      <c r="A1334" s="47"/>
      <c r="B1334" s="44"/>
      <c r="F1334" s="48"/>
      <c r="G1334" s="48"/>
    </row>
    <row r="1335" spans="1:7" ht="12.75" customHeight="1">
      <c r="A1335" s="47"/>
      <c r="B1335" s="44"/>
      <c r="F1335" s="48"/>
      <c r="G1335" s="48"/>
    </row>
    <row r="1336" spans="1:7" ht="12.75" customHeight="1">
      <c r="A1336" s="47"/>
      <c r="B1336" s="44"/>
      <c r="F1336" s="48"/>
      <c r="G1336" s="48"/>
    </row>
    <row r="1337" spans="1:7" ht="12.75" customHeight="1">
      <c r="A1337" s="47"/>
      <c r="B1337" s="44"/>
      <c r="F1337" s="48"/>
      <c r="G1337" s="48"/>
    </row>
    <row r="1338" spans="1:7" ht="12.75" customHeight="1">
      <c r="A1338" s="47"/>
      <c r="B1338" s="44"/>
      <c r="F1338" s="48"/>
      <c r="G1338" s="48"/>
    </row>
    <row r="1339" spans="1:7" ht="12.75" customHeight="1">
      <c r="A1339" s="47"/>
      <c r="B1339" s="44"/>
      <c r="F1339" s="48"/>
      <c r="G1339" s="48"/>
    </row>
    <row r="1340" spans="1:7" ht="12.75" customHeight="1">
      <c r="A1340" s="47"/>
      <c r="B1340" s="44"/>
      <c r="F1340" s="48"/>
      <c r="G1340" s="48"/>
    </row>
    <row r="1341" spans="1:7" ht="12.75" customHeight="1">
      <c r="A1341" s="47"/>
      <c r="B1341" s="44"/>
      <c r="F1341" s="48"/>
      <c r="G1341" s="48"/>
    </row>
    <row r="1342" spans="1:7" ht="12.75" customHeight="1">
      <c r="A1342" s="47"/>
      <c r="B1342" s="44"/>
      <c r="F1342" s="48"/>
      <c r="G1342" s="48"/>
    </row>
    <row r="1343" spans="1:7" ht="12.75" customHeight="1">
      <c r="A1343" s="47"/>
      <c r="B1343" s="44"/>
      <c r="F1343" s="48"/>
      <c r="G1343" s="48"/>
    </row>
    <row r="1344" spans="1:7" ht="12.75" customHeight="1">
      <c r="A1344" s="47"/>
      <c r="B1344" s="44"/>
      <c r="F1344" s="48"/>
      <c r="G1344" s="48"/>
    </row>
    <row r="1345" spans="1:7" ht="12.75" customHeight="1">
      <c r="A1345" s="47"/>
      <c r="B1345" s="44"/>
      <c r="F1345" s="48"/>
      <c r="G1345" s="48"/>
    </row>
    <row r="1346" spans="1:7" ht="12.75" customHeight="1">
      <c r="A1346" s="47"/>
      <c r="B1346" s="44"/>
      <c r="F1346" s="48"/>
      <c r="G1346" s="48"/>
    </row>
    <row r="1347" spans="1:7" ht="12.75" customHeight="1">
      <c r="A1347" s="47"/>
      <c r="B1347" s="44"/>
      <c r="F1347" s="48"/>
      <c r="G1347" s="48"/>
    </row>
    <row r="1348" spans="1:7" ht="12.75" customHeight="1">
      <c r="A1348" s="47"/>
      <c r="B1348" s="44"/>
      <c r="F1348" s="48"/>
      <c r="G1348" s="48"/>
    </row>
    <row r="1349" spans="1:7" ht="12.75" customHeight="1">
      <c r="A1349" s="47"/>
      <c r="B1349" s="44"/>
      <c r="F1349" s="48"/>
      <c r="G1349" s="48"/>
    </row>
    <row r="1350" spans="1:7" ht="12.75" customHeight="1">
      <c r="A1350" s="47"/>
      <c r="B1350" s="44"/>
      <c r="F1350" s="48"/>
      <c r="G1350" s="48"/>
    </row>
    <row r="1351" spans="1:7" ht="12.75" customHeight="1">
      <c r="A1351" s="47"/>
      <c r="B1351" s="44"/>
      <c r="F1351" s="48"/>
      <c r="G1351" s="48"/>
    </row>
    <row r="1352" spans="1:7" ht="12.75" customHeight="1">
      <c r="A1352" s="47"/>
      <c r="B1352" s="44"/>
      <c r="F1352" s="48"/>
      <c r="G1352" s="48"/>
    </row>
    <row r="1353" spans="1:7" ht="12.75" customHeight="1">
      <c r="A1353" s="47"/>
      <c r="B1353" s="44"/>
      <c r="F1353" s="48"/>
      <c r="G1353" s="48"/>
    </row>
    <row r="1354" spans="1:7" ht="12.75" customHeight="1">
      <c r="A1354" s="47"/>
      <c r="B1354" s="44"/>
      <c r="F1354" s="48"/>
      <c r="G1354" s="48"/>
    </row>
    <row r="1355" spans="1:7" ht="12.75" customHeight="1">
      <c r="A1355" s="47"/>
      <c r="B1355" s="44"/>
      <c r="F1355" s="48"/>
      <c r="G1355" s="48"/>
    </row>
    <row r="1356" spans="1:7" ht="12.75" customHeight="1">
      <c r="A1356" s="47"/>
      <c r="B1356" s="44"/>
      <c r="F1356" s="48"/>
      <c r="G1356" s="48"/>
    </row>
    <row r="1357" spans="1:7" ht="12.75" customHeight="1">
      <c r="A1357" s="47"/>
      <c r="B1357" s="44"/>
      <c r="F1357" s="48"/>
      <c r="G1357" s="48"/>
    </row>
    <row r="1358" spans="1:7" ht="12.75" customHeight="1">
      <c r="A1358" s="47"/>
      <c r="B1358" s="44"/>
      <c r="F1358" s="48"/>
      <c r="G1358" s="48"/>
    </row>
    <row r="1359" spans="1:7" ht="12.75" customHeight="1">
      <c r="A1359" s="47"/>
      <c r="B1359" s="44"/>
      <c r="F1359" s="48"/>
      <c r="G1359" s="48"/>
    </row>
    <row r="1360" spans="1:7" ht="12.75" customHeight="1">
      <c r="A1360" s="47"/>
      <c r="B1360" s="44"/>
      <c r="F1360" s="48"/>
      <c r="G1360" s="48"/>
    </row>
    <row r="1361" spans="1:7" ht="12.75" customHeight="1">
      <c r="A1361" s="47"/>
      <c r="B1361" s="44"/>
      <c r="F1361" s="48"/>
      <c r="G1361" s="48"/>
    </row>
    <row r="1362" spans="1:7" ht="12.75" customHeight="1">
      <c r="A1362" s="47"/>
      <c r="B1362" s="44"/>
      <c r="F1362" s="48"/>
      <c r="G1362" s="48"/>
    </row>
    <row r="1363" spans="1:7" ht="12.75" customHeight="1">
      <c r="A1363" s="47"/>
      <c r="B1363" s="44"/>
      <c r="F1363" s="48"/>
      <c r="G1363" s="48"/>
    </row>
    <row r="1364" spans="1:7" ht="12.75" customHeight="1">
      <c r="A1364" s="47"/>
      <c r="B1364" s="44"/>
      <c r="F1364" s="48"/>
      <c r="G1364" s="48"/>
    </row>
    <row r="1365" spans="1:7" ht="12.75" customHeight="1">
      <c r="A1365" s="47"/>
      <c r="B1365" s="44"/>
      <c r="F1365" s="48"/>
      <c r="G1365" s="48"/>
    </row>
    <row r="1366" spans="1:7" ht="12.75" customHeight="1">
      <c r="A1366" s="47"/>
      <c r="B1366" s="44"/>
      <c r="F1366" s="48"/>
      <c r="G1366" s="48"/>
    </row>
    <row r="1367" spans="1:7" ht="12.75" customHeight="1">
      <c r="A1367" s="47"/>
      <c r="B1367" s="44"/>
      <c r="F1367" s="48"/>
      <c r="G1367" s="48"/>
    </row>
    <row r="1368" spans="1:7" ht="12.75" customHeight="1">
      <c r="A1368" s="47"/>
      <c r="B1368" s="44"/>
      <c r="F1368" s="48"/>
      <c r="G1368" s="48"/>
    </row>
    <row r="1369" spans="1:7" ht="12.75" customHeight="1">
      <c r="A1369" s="47"/>
      <c r="B1369" s="44"/>
      <c r="F1369" s="48"/>
      <c r="G1369" s="48"/>
    </row>
    <row r="1370" spans="1:7" ht="12.75" customHeight="1">
      <c r="A1370" s="47"/>
      <c r="B1370" s="44"/>
      <c r="F1370" s="48"/>
      <c r="G1370" s="48"/>
    </row>
    <row r="1371" spans="1:7" ht="12.75" customHeight="1">
      <c r="A1371" s="47"/>
      <c r="B1371" s="44"/>
      <c r="F1371" s="48"/>
      <c r="G1371" s="48"/>
    </row>
    <row r="1372" spans="1:7" ht="12.75" customHeight="1">
      <c r="A1372" s="47"/>
      <c r="B1372" s="44"/>
      <c r="F1372" s="48"/>
      <c r="G1372" s="48"/>
    </row>
    <row r="1373" spans="1:7" ht="12.75" customHeight="1">
      <c r="A1373" s="47"/>
      <c r="B1373" s="44"/>
      <c r="F1373" s="48"/>
      <c r="G1373" s="48"/>
    </row>
    <row r="1374" spans="1:7" ht="12.75" customHeight="1">
      <c r="A1374" s="47"/>
      <c r="B1374" s="44"/>
      <c r="F1374" s="48"/>
      <c r="G1374" s="48"/>
    </row>
    <row r="1375" spans="1:7" ht="12.75" customHeight="1">
      <c r="A1375" s="47"/>
      <c r="B1375" s="44"/>
      <c r="F1375" s="48"/>
      <c r="G1375" s="48"/>
    </row>
    <row r="1376" spans="1:7" ht="12.75" customHeight="1">
      <c r="A1376" s="47"/>
      <c r="B1376" s="44"/>
      <c r="F1376" s="48"/>
      <c r="G1376" s="48"/>
    </row>
    <row r="1377" spans="1:7" ht="12.75" customHeight="1">
      <c r="A1377" s="47"/>
      <c r="B1377" s="44"/>
      <c r="F1377" s="48"/>
      <c r="G1377" s="48"/>
    </row>
    <row r="1378" spans="1:7" ht="12.75" customHeight="1">
      <c r="A1378" s="47"/>
      <c r="B1378" s="44"/>
      <c r="F1378" s="48"/>
      <c r="G1378" s="48"/>
    </row>
    <row r="1379" spans="1:7" ht="12.75" customHeight="1">
      <c r="A1379" s="47"/>
      <c r="B1379" s="44"/>
      <c r="F1379" s="48"/>
      <c r="G1379" s="48"/>
    </row>
    <row r="1380" spans="1:7" ht="12.75" customHeight="1">
      <c r="A1380" s="47"/>
      <c r="B1380" s="44"/>
      <c r="F1380" s="48"/>
      <c r="G1380" s="48"/>
    </row>
    <row r="1381" spans="1:7" ht="12.75" customHeight="1">
      <c r="A1381" s="47"/>
      <c r="B1381" s="44"/>
      <c r="F1381" s="48"/>
      <c r="G1381" s="48"/>
    </row>
    <row r="1382" spans="1:7" ht="12.75" customHeight="1">
      <c r="A1382" s="47"/>
      <c r="B1382" s="44"/>
      <c r="F1382" s="48"/>
      <c r="G1382" s="48"/>
    </row>
    <row r="1383" spans="1:7" ht="12.75" customHeight="1">
      <c r="A1383" s="47"/>
      <c r="B1383" s="44"/>
      <c r="F1383" s="48"/>
      <c r="G1383" s="48"/>
    </row>
    <row r="1384" spans="1:7" ht="12.75" customHeight="1">
      <c r="A1384" s="47"/>
      <c r="B1384" s="44"/>
      <c r="F1384" s="48"/>
      <c r="G1384" s="48"/>
    </row>
    <row r="1385" spans="1:7" ht="12.75" customHeight="1">
      <c r="A1385" s="47"/>
      <c r="B1385" s="44"/>
      <c r="F1385" s="48"/>
      <c r="G1385" s="48"/>
    </row>
    <row r="1386" spans="1:7" ht="12.75" customHeight="1">
      <c r="A1386" s="47"/>
      <c r="B1386" s="44"/>
      <c r="F1386" s="48"/>
      <c r="G1386" s="48"/>
    </row>
    <row r="1387" spans="1:7" ht="12.75" customHeight="1">
      <c r="A1387" s="47"/>
      <c r="B1387" s="44"/>
      <c r="F1387" s="48"/>
      <c r="G1387" s="48"/>
    </row>
    <row r="1388" spans="1:7" ht="12.75" customHeight="1">
      <c r="A1388" s="47"/>
      <c r="B1388" s="44"/>
      <c r="F1388" s="48"/>
      <c r="G1388" s="48"/>
    </row>
    <row r="1389" spans="1:7" ht="12.75" customHeight="1">
      <c r="A1389" s="47"/>
      <c r="B1389" s="44"/>
      <c r="F1389" s="48"/>
      <c r="G1389" s="48"/>
    </row>
    <row r="1390" spans="1:7" ht="12.75" customHeight="1">
      <c r="A1390" s="47"/>
      <c r="B1390" s="44"/>
      <c r="F1390" s="48"/>
      <c r="G1390" s="48"/>
    </row>
    <row r="1391" spans="1:7" ht="12.75" customHeight="1">
      <c r="A1391" s="47"/>
      <c r="B1391" s="44"/>
      <c r="F1391" s="48"/>
      <c r="G1391" s="48"/>
    </row>
    <row r="1392" spans="1:7" ht="12.75" customHeight="1">
      <c r="A1392" s="47"/>
      <c r="B1392" s="44"/>
      <c r="F1392" s="48"/>
      <c r="G1392" s="48"/>
    </row>
    <row r="1393" spans="1:7" ht="12.75" customHeight="1">
      <c r="A1393" s="47"/>
      <c r="B1393" s="44"/>
      <c r="F1393" s="48"/>
      <c r="G1393" s="48"/>
    </row>
    <row r="1394" spans="1:7" ht="12.75" customHeight="1">
      <c r="A1394" s="47"/>
      <c r="B1394" s="44"/>
      <c r="F1394" s="48"/>
      <c r="G1394" s="48"/>
    </row>
    <row r="1395" spans="1:7" ht="12.75" customHeight="1">
      <c r="A1395" s="47"/>
      <c r="B1395" s="44"/>
      <c r="F1395" s="48"/>
      <c r="G1395" s="48"/>
    </row>
    <row r="1396" spans="1:7" ht="12.75" customHeight="1">
      <c r="A1396" s="47"/>
      <c r="B1396" s="44"/>
      <c r="F1396" s="48"/>
      <c r="G1396" s="48"/>
    </row>
    <row r="1397" spans="1:7" ht="12.75" customHeight="1">
      <c r="A1397" s="47"/>
      <c r="B1397" s="44"/>
      <c r="F1397" s="48"/>
      <c r="G1397" s="48"/>
    </row>
    <row r="1398" spans="1:7" ht="12.75" customHeight="1">
      <c r="A1398" s="47"/>
      <c r="B1398" s="44"/>
      <c r="F1398" s="48"/>
      <c r="G1398" s="48"/>
    </row>
    <row r="1399" spans="1:7" ht="12.75" customHeight="1">
      <c r="A1399" s="47"/>
      <c r="B1399" s="44"/>
      <c r="F1399" s="48"/>
      <c r="G1399" s="48"/>
    </row>
    <row r="1400" spans="1:7" ht="12.75" customHeight="1">
      <c r="A1400" s="47"/>
      <c r="B1400" s="44"/>
      <c r="F1400" s="48"/>
      <c r="G1400" s="48"/>
    </row>
    <row r="1401" spans="1:7" ht="12.75" customHeight="1">
      <c r="A1401" s="47"/>
      <c r="B1401" s="44"/>
      <c r="F1401" s="48"/>
      <c r="G1401" s="48"/>
    </row>
    <row r="1402" spans="1:7" ht="12.75" customHeight="1">
      <c r="A1402" s="47"/>
      <c r="B1402" s="44"/>
      <c r="F1402" s="48"/>
      <c r="G1402" s="48"/>
    </row>
    <row r="1403" spans="1:7" ht="12.75" customHeight="1">
      <c r="A1403" s="47"/>
      <c r="B1403" s="44"/>
      <c r="F1403" s="48"/>
      <c r="G1403" s="48"/>
    </row>
    <row r="1404" spans="1:7" ht="12.75" customHeight="1">
      <c r="A1404" s="47"/>
      <c r="B1404" s="44"/>
      <c r="F1404" s="48"/>
      <c r="G1404" s="48"/>
    </row>
    <row r="1405" spans="1:7" ht="12.75" customHeight="1">
      <c r="A1405" s="47"/>
      <c r="B1405" s="44"/>
      <c r="F1405" s="48"/>
      <c r="G1405" s="48"/>
    </row>
    <row r="1406" spans="1:7" ht="12.75" customHeight="1">
      <c r="A1406" s="47"/>
      <c r="B1406" s="44"/>
      <c r="F1406" s="48"/>
      <c r="G1406" s="48"/>
    </row>
    <row r="1407" spans="1:7" ht="12.75" customHeight="1">
      <c r="A1407" s="47"/>
      <c r="B1407" s="44"/>
      <c r="F1407" s="48"/>
      <c r="G1407" s="48"/>
    </row>
    <row r="1408" spans="1:7" ht="12.75" customHeight="1">
      <c r="A1408" s="47"/>
      <c r="B1408" s="44"/>
      <c r="F1408" s="48"/>
      <c r="G1408" s="48"/>
    </row>
    <row r="1409" spans="1:7" ht="12.75" customHeight="1">
      <c r="A1409" s="47"/>
      <c r="B1409" s="44"/>
      <c r="F1409" s="48"/>
      <c r="G1409" s="48"/>
    </row>
    <row r="1410" spans="1:7" ht="12.75" customHeight="1">
      <c r="A1410" s="47"/>
      <c r="B1410" s="44"/>
      <c r="F1410" s="48"/>
      <c r="G1410" s="48"/>
    </row>
    <row r="1411" spans="1:7" ht="12.75" customHeight="1">
      <c r="A1411" s="47"/>
      <c r="B1411" s="44"/>
      <c r="F1411" s="48"/>
      <c r="G1411" s="48"/>
    </row>
    <row r="1412" spans="1:7" ht="12.75" customHeight="1">
      <c r="A1412" s="47"/>
      <c r="B1412" s="44"/>
      <c r="F1412" s="48"/>
      <c r="G1412" s="48"/>
    </row>
    <row r="1413" spans="1:7" ht="12.75" customHeight="1">
      <c r="A1413" s="47"/>
      <c r="B1413" s="44"/>
      <c r="F1413" s="48"/>
      <c r="G1413" s="48"/>
    </row>
    <row r="1414" spans="1:7" ht="12.75" customHeight="1">
      <c r="A1414" s="47"/>
      <c r="B1414" s="44"/>
      <c r="F1414" s="48"/>
      <c r="G1414" s="48"/>
    </row>
    <row r="1415" spans="1:7" ht="12.75" customHeight="1">
      <c r="A1415" s="47"/>
      <c r="B1415" s="44"/>
      <c r="F1415" s="48"/>
      <c r="G1415" s="48"/>
    </row>
    <row r="1416" spans="1:7" ht="12.75" customHeight="1">
      <c r="A1416" s="47"/>
      <c r="B1416" s="44"/>
      <c r="F1416" s="48"/>
      <c r="G1416" s="48"/>
    </row>
    <row r="1417" spans="1:7" ht="12.75" customHeight="1">
      <c r="A1417" s="47"/>
      <c r="B1417" s="44"/>
      <c r="F1417" s="48"/>
      <c r="G1417" s="48"/>
    </row>
    <row r="1418" spans="1:7" ht="12.75" customHeight="1">
      <c r="A1418" s="47"/>
      <c r="B1418" s="44"/>
      <c r="F1418" s="48"/>
      <c r="G1418" s="48"/>
    </row>
    <row r="1419" spans="1:7" ht="12.75" customHeight="1">
      <c r="A1419" s="47"/>
      <c r="B1419" s="44"/>
      <c r="F1419" s="48"/>
      <c r="G1419" s="48"/>
    </row>
    <row r="1420" spans="1:7" ht="12.75" customHeight="1">
      <c r="A1420" s="47"/>
      <c r="B1420" s="44"/>
      <c r="F1420" s="48"/>
      <c r="G1420" s="48"/>
    </row>
    <row r="1421" spans="1:7" ht="12.75" customHeight="1">
      <c r="A1421" s="47"/>
      <c r="B1421" s="44"/>
      <c r="F1421" s="48"/>
      <c r="G1421" s="48"/>
    </row>
    <row r="1422" spans="1:7" ht="12.75" customHeight="1">
      <c r="A1422" s="47"/>
      <c r="B1422" s="44"/>
      <c r="F1422" s="48"/>
      <c r="G1422" s="48"/>
    </row>
    <row r="1423" spans="1:7" ht="12.75" customHeight="1">
      <c r="A1423" s="47"/>
      <c r="B1423" s="44"/>
      <c r="F1423" s="48"/>
      <c r="G1423" s="48"/>
    </row>
    <row r="1424" spans="1:7" ht="12.75" customHeight="1">
      <c r="A1424" s="47"/>
      <c r="B1424" s="44"/>
      <c r="F1424" s="48"/>
      <c r="G1424" s="48"/>
    </row>
    <row r="1425" spans="1:7" ht="12.75" customHeight="1">
      <c r="A1425" s="47"/>
      <c r="B1425" s="44"/>
      <c r="F1425" s="48"/>
      <c r="G1425" s="48"/>
    </row>
    <row r="1426" spans="1:7" ht="12.75" customHeight="1">
      <c r="A1426" s="47"/>
      <c r="B1426" s="44"/>
      <c r="F1426" s="48"/>
      <c r="G1426" s="48"/>
    </row>
    <row r="1427" spans="1:7" ht="12.75" customHeight="1">
      <c r="A1427" s="47"/>
      <c r="B1427" s="44"/>
      <c r="F1427" s="48"/>
      <c r="G1427" s="48"/>
    </row>
    <row r="1428" spans="1:7" ht="12.75" customHeight="1">
      <c r="A1428" s="47"/>
      <c r="B1428" s="44"/>
      <c r="F1428" s="48"/>
      <c r="G1428" s="48"/>
    </row>
    <row r="1429" spans="1:7" ht="12.75" customHeight="1">
      <c r="A1429" s="47"/>
      <c r="B1429" s="44"/>
      <c r="F1429" s="48"/>
      <c r="G1429" s="48"/>
    </row>
    <row r="1430" spans="1:7" ht="12.75" customHeight="1">
      <c r="A1430" s="47"/>
      <c r="B1430" s="44"/>
      <c r="F1430" s="48"/>
      <c r="G1430" s="48"/>
    </row>
    <row r="1431" spans="1:7" ht="12.75" customHeight="1">
      <c r="A1431" s="47"/>
      <c r="B1431" s="44"/>
      <c r="F1431" s="48"/>
      <c r="G1431" s="48"/>
    </row>
    <row r="1432" spans="1:7" ht="12.75" customHeight="1">
      <c r="A1432" s="47"/>
      <c r="B1432" s="44"/>
      <c r="F1432" s="48"/>
      <c r="G1432" s="48"/>
    </row>
    <row r="1433" spans="1:7" ht="12.75" customHeight="1">
      <c r="A1433" s="47"/>
      <c r="B1433" s="44"/>
      <c r="F1433" s="48"/>
      <c r="G1433" s="48"/>
    </row>
    <row r="1434" spans="1:7" ht="12.75" customHeight="1">
      <c r="A1434" s="47"/>
      <c r="B1434" s="44"/>
      <c r="F1434" s="48"/>
      <c r="G1434" s="48"/>
    </row>
    <row r="1435" spans="1:7" ht="12.75" customHeight="1">
      <c r="A1435" s="47"/>
      <c r="B1435" s="44"/>
      <c r="F1435" s="48"/>
      <c r="G1435" s="48"/>
    </row>
    <row r="1436" spans="1:7" ht="12.75" customHeight="1">
      <c r="A1436" s="47"/>
      <c r="B1436" s="44"/>
      <c r="F1436" s="48"/>
      <c r="G1436" s="48"/>
    </row>
    <row r="1437" spans="1:7" ht="12.75" customHeight="1">
      <c r="A1437" s="47"/>
      <c r="B1437" s="44"/>
      <c r="F1437" s="48"/>
      <c r="G1437" s="48"/>
    </row>
    <row r="1438" spans="1:7" ht="12.75" customHeight="1">
      <c r="A1438" s="47"/>
      <c r="B1438" s="44"/>
      <c r="F1438" s="48"/>
      <c r="G1438" s="48"/>
    </row>
    <row r="1439" spans="1:7" ht="12.75" customHeight="1">
      <c r="A1439" s="47"/>
      <c r="B1439" s="44"/>
      <c r="F1439" s="48"/>
      <c r="G1439" s="48"/>
    </row>
    <row r="1440" spans="1:7" ht="12.75" customHeight="1">
      <c r="A1440" s="47"/>
      <c r="B1440" s="44"/>
      <c r="F1440" s="48"/>
      <c r="G1440" s="48"/>
    </row>
    <row r="1441" spans="1:7" ht="12.75" customHeight="1">
      <c r="A1441" s="47"/>
      <c r="B1441" s="44"/>
      <c r="F1441" s="48"/>
      <c r="G1441" s="48"/>
    </row>
    <row r="1442" spans="1:7" ht="12.75" customHeight="1">
      <c r="A1442" s="47"/>
      <c r="B1442" s="44"/>
      <c r="F1442" s="48"/>
      <c r="G1442" s="48"/>
    </row>
    <row r="1443" spans="1:7" ht="12.75" customHeight="1">
      <c r="A1443" s="47"/>
      <c r="B1443" s="44"/>
      <c r="F1443" s="48"/>
      <c r="G1443" s="48"/>
    </row>
    <row r="1444" spans="1:7" ht="12.75" customHeight="1">
      <c r="A1444" s="47"/>
      <c r="B1444" s="44"/>
      <c r="F1444" s="48"/>
      <c r="G1444" s="48"/>
    </row>
    <row r="1445" spans="1:7" ht="12.75" customHeight="1">
      <c r="A1445" s="47"/>
      <c r="B1445" s="44"/>
      <c r="F1445" s="48"/>
      <c r="G1445" s="48"/>
    </row>
    <row r="1446" spans="1:7" ht="12.75" customHeight="1">
      <c r="A1446" s="47"/>
      <c r="B1446" s="44"/>
      <c r="F1446" s="48"/>
      <c r="G1446" s="48"/>
    </row>
    <row r="1447" spans="1:7" ht="12.75" customHeight="1">
      <c r="A1447" s="47"/>
      <c r="B1447" s="44"/>
      <c r="F1447" s="48"/>
      <c r="G1447" s="48"/>
    </row>
    <row r="1448" spans="1:7" ht="12.75" customHeight="1">
      <c r="A1448" s="47"/>
      <c r="B1448" s="44"/>
      <c r="F1448" s="48"/>
      <c r="G1448" s="48"/>
    </row>
    <row r="1449" spans="1:7" ht="12.75" customHeight="1">
      <c r="A1449" s="47"/>
      <c r="B1449" s="44"/>
      <c r="F1449" s="48"/>
      <c r="G1449" s="48"/>
    </row>
    <row r="1450" spans="1:7" ht="12.75" customHeight="1">
      <c r="A1450" s="47"/>
      <c r="B1450" s="44"/>
      <c r="F1450" s="48"/>
      <c r="G1450" s="48"/>
    </row>
    <row r="1451" spans="1:7" ht="12.75" customHeight="1">
      <c r="A1451" s="47"/>
      <c r="B1451" s="44"/>
      <c r="F1451" s="48"/>
      <c r="G1451" s="48"/>
    </row>
    <row r="1452" spans="1:7" ht="12.75" customHeight="1">
      <c r="A1452" s="47"/>
      <c r="B1452" s="44"/>
      <c r="F1452" s="48"/>
      <c r="G1452" s="48"/>
    </row>
    <row r="1453" spans="1:7" ht="12.75" customHeight="1">
      <c r="A1453" s="47"/>
      <c r="B1453" s="44"/>
      <c r="F1453" s="48"/>
      <c r="G1453" s="48"/>
    </row>
    <row r="1454" spans="1:7" ht="12.75" customHeight="1">
      <c r="A1454" s="47"/>
      <c r="B1454" s="44"/>
      <c r="F1454" s="48"/>
      <c r="G1454" s="48"/>
    </row>
    <row r="1455" spans="1:7" ht="12.75" customHeight="1">
      <c r="A1455" s="47"/>
      <c r="B1455" s="44"/>
      <c r="F1455" s="48"/>
      <c r="G1455" s="48"/>
    </row>
    <row r="1456" spans="1:7" ht="12.75" customHeight="1">
      <c r="A1456" s="47"/>
      <c r="B1456" s="44"/>
      <c r="F1456" s="48"/>
      <c r="G1456" s="48"/>
    </row>
    <row r="1457" spans="1:7" ht="12.75" customHeight="1">
      <c r="A1457" s="47"/>
      <c r="B1457" s="44"/>
      <c r="F1457" s="48"/>
      <c r="G1457" s="48"/>
    </row>
    <row r="1458" spans="1:7" ht="12.75" customHeight="1">
      <c r="A1458" s="47"/>
      <c r="B1458" s="44"/>
      <c r="F1458" s="48"/>
      <c r="G1458" s="48"/>
    </row>
    <row r="1459" spans="1:7" ht="12.75" customHeight="1">
      <c r="A1459" s="47"/>
      <c r="B1459" s="44"/>
      <c r="F1459" s="48"/>
      <c r="G1459" s="48"/>
    </row>
    <row r="1460" spans="1:7" ht="12.75" customHeight="1">
      <c r="A1460" s="47"/>
      <c r="B1460" s="44"/>
      <c r="F1460" s="48"/>
      <c r="G1460" s="48"/>
    </row>
    <row r="1461" spans="1:7" ht="12.75" customHeight="1">
      <c r="A1461" s="47"/>
      <c r="B1461" s="44"/>
      <c r="F1461" s="48"/>
      <c r="G1461" s="48"/>
    </row>
    <row r="1462" spans="1:7" ht="12.75" customHeight="1">
      <c r="A1462" s="47"/>
      <c r="B1462" s="44"/>
      <c r="F1462" s="48"/>
      <c r="G1462" s="48"/>
    </row>
    <row r="1463" spans="1:7" ht="12.75" customHeight="1">
      <c r="A1463" s="47"/>
      <c r="B1463" s="44"/>
      <c r="F1463" s="48"/>
      <c r="G1463" s="48"/>
    </row>
    <row r="1464" spans="1:7" ht="12.75" customHeight="1">
      <c r="A1464" s="47"/>
      <c r="B1464" s="44"/>
      <c r="F1464" s="48"/>
      <c r="G1464" s="48"/>
    </row>
    <row r="1465" spans="1:7" ht="12.75" customHeight="1">
      <c r="A1465" s="47"/>
      <c r="B1465" s="44"/>
      <c r="F1465" s="48"/>
      <c r="G1465" s="48"/>
    </row>
    <row r="1466" spans="1:7" ht="12.75" customHeight="1">
      <c r="A1466" s="47"/>
      <c r="B1466" s="44"/>
      <c r="F1466" s="48"/>
      <c r="G1466" s="48"/>
    </row>
    <row r="1467" spans="1:7" ht="12.75" customHeight="1">
      <c r="A1467" s="47"/>
      <c r="B1467" s="44"/>
      <c r="F1467" s="48"/>
      <c r="G1467" s="48"/>
    </row>
    <row r="1468" spans="1:7" ht="12.75" customHeight="1">
      <c r="A1468" s="47"/>
      <c r="B1468" s="44"/>
      <c r="F1468" s="48"/>
      <c r="G1468" s="48"/>
    </row>
    <row r="1469" spans="1:7" ht="12.75" customHeight="1">
      <c r="A1469" s="47"/>
      <c r="B1469" s="44"/>
      <c r="F1469" s="48"/>
      <c r="G1469" s="48"/>
    </row>
    <row r="1470" spans="1:7" ht="12.75" customHeight="1">
      <c r="A1470" s="47"/>
      <c r="B1470" s="44"/>
      <c r="F1470" s="48"/>
      <c r="G1470" s="48"/>
    </row>
    <row r="1471" spans="1:7" ht="12.75" customHeight="1">
      <c r="A1471" s="47"/>
      <c r="B1471" s="44"/>
      <c r="F1471" s="48"/>
      <c r="G1471" s="48"/>
    </row>
    <row r="1472" spans="1:7" ht="12.75" customHeight="1">
      <c r="A1472" s="47"/>
      <c r="B1472" s="44"/>
      <c r="F1472" s="48"/>
      <c r="G1472" s="48"/>
    </row>
    <row r="1473" spans="1:7" ht="12.75" customHeight="1">
      <c r="A1473" s="47"/>
      <c r="B1473" s="44"/>
      <c r="F1473" s="48"/>
      <c r="G1473" s="48"/>
    </row>
    <row r="1474" spans="1:7" ht="12.75" customHeight="1">
      <c r="A1474" s="47"/>
      <c r="B1474" s="44"/>
      <c r="F1474" s="48"/>
      <c r="G1474" s="48"/>
    </row>
    <row r="1475" spans="1:7" ht="12.75" customHeight="1">
      <c r="A1475" s="47"/>
      <c r="B1475" s="44"/>
      <c r="F1475" s="48"/>
      <c r="G1475" s="48"/>
    </row>
    <row r="1476" spans="1:7" ht="12.75" customHeight="1">
      <c r="A1476" s="47"/>
      <c r="B1476" s="44"/>
      <c r="F1476" s="48"/>
      <c r="G1476" s="48"/>
    </row>
    <row r="1477" spans="1:7" ht="12.75" customHeight="1">
      <c r="A1477" s="47"/>
      <c r="B1477" s="44"/>
      <c r="F1477" s="48"/>
      <c r="G1477" s="48"/>
    </row>
    <row r="1478" spans="1:7" ht="12.75" customHeight="1">
      <c r="A1478" s="47"/>
      <c r="B1478" s="44"/>
      <c r="F1478" s="48"/>
      <c r="G1478" s="48"/>
    </row>
    <row r="1479" spans="1:7" ht="12.75" customHeight="1">
      <c r="A1479" s="47"/>
      <c r="B1479" s="44"/>
      <c r="F1479" s="48"/>
      <c r="G1479" s="48"/>
    </row>
    <row r="1480" spans="1:7" ht="12.75" customHeight="1">
      <c r="A1480" s="47"/>
      <c r="B1480" s="44"/>
      <c r="F1480" s="48"/>
      <c r="G1480" s="48"/>
    </row>
    <row r="1481" spans="1:7" ht="12.75" customHeight="1">
      <c r="A1481" s="47"/>
      <c r="B1481" s="44"/>
      <c r="F1481" s="48"/>
      <c r="G1481" s="48"/>
    </row>
    <row r="1482" spans="1:7" ht="12.75" customHeight="1">
      <c r="A1482" s="47"/>
      <c r="B1482" s="44"/>
      <c r="F1482" s="48"/>
      <c r="G1482" s="48"/>
    </row>
    <row r="1483" spans="1:7" ht="12.75" customHeight="1">
      <c r="A1483" s="47"/>
      <c r="B1483" s="44"/>
      <c r="F1483" s="48"/>
      <c r="G1483" s="48"/>
    </row>
    <row r="1484" spans="1:7" ht="12.75" customHeight="1">
      <c r="A1484" s="47"/>
      <c r="B1484" s="44"/>
      <c r="F1484" s="48"/>
      <c r="G1484" s="48"/>
    </row>
    <row r="1485" spans="1:7" ht="12.75" customHeight="1">
      <c r="A1485" s="47"/>
      <c r="B1485" s="44"/>
      <c r="F1485" s="48"/>
      <c r="G1485" s="48"/>
    </row>
    <row r="1486" spans="1:7" ht="12.75" customHeight="1">
      <c r="A1486" s="47"/>
      <c r="B1486" s="44"/>
      <c r="F1486" s="48"/>
      <c r="G1486" s="48"/>
    </row>
    <row r="1487" spans="1:7" ht="12.75" customHeight="1">
      <c r="A1487" s="47"/>
      <c r="B1487" s="44"/>
      <c r="F1487" s="48"/>
      <c r="G1487" s="48"/>
    </row>
    <row r="1488" spans="1:7" ht="12.75" customHeight="1">
      <c r="A1488" s="47"/>
      <c r="B1488" s="44"/>
      <c r="F1488" s="48"/>
      <c r="G1488" s="48"/>
    </row>
    <row r="1489" spans="1:7" ht="12.75" customHeight="1">
      <c r="A1489" s="47"/>
      <c r="B1489" s="44"/>
      <c r="F1489" s="48"/>
      <c r="G1489" s="48"/>
    </row>
    <row r="1490" spans="1:7" ht="12.75" customHeight="1">
      <c r="A1490" s="47"/>
      <c r="B1490" s="44"/>
      <c r="F1490" s="48"/>
      <c r="G1490" s="48"/>
    </row>
    <row r="1491" spans="1:7" ht="12.75" customHeight="1">
      <c r="A1491" s="47"/>
      <c r="B1491" s="44"/>
      <c r="F1491" s="48"/>
      <c r="G1491" s="48"/>
    </row>
    <row r="1492" spans="1:7" ht="12.75" customHeight="1">
      <c r="A1492" s="47"/>
      <c r="B1492" s="44"/>
      <c r="F1492" s="48"/>
      <c r="G1492" s="48"/>
    </row>
    <row r="1493" spans="1:7" ht="12.75" customHeight="1">
      <c r="A1493" s="47"/>
      <c r="B1493" s="44"/>
      <c r="F1493" s="48"/>
      <c r="G1493" s="48"/>
    </row>
    <row r="1494" spans="1:7" ht="12.75" customHeight="1">
      <c r="A1494" s="47"/>
      <c r="B1494" s="44"/>
      <c r="F1494" s="48"/>
      <c r="G1494" s="48"/>
    </row>
    <row r="1495" spans="1:7" ht="12.75" customHeight="1">
      <c r="A1495" s="47"/>
      <c r="B1495" s="44"/>
      <c r="F1495" s="48"/>
      <c r="G1495" s="48"/>
    </row>
    <row r="1496" spans="1:7" ht="12.75" customHeight="1">
      <c r="A1496" s="47"/>
      <c r="B1496" s="44"/>
      <c r="F1496" s="48"/>
      <c r="G1496" s="48"/>
    </row>
    <row r="1497" spans="1:7" ht="12.75" customHeight="1">
      <c r="A1497" s="47"/>
      <c r="B1497" s="44"/>
      <c r="F1497" s="48"/>
      <c r="G1497" s="48"/>
    </row>
    <row r="1498" spans="1:7" ht="12.75" customHeight="1">
      <c r="A1498" s="47"/>
      <c r="B1498" s="44"/>
      <c r="F1498" s="48"/>
      <c r="G1498" s="48"/>
    </row>
    <row r="1499" spans="1:7" ht="12.75" customHeight="1">
      <c r="A1499" s="47"/>
      <c r="B1499" s="44"/>
      <c r="F1499" s="48"/>
      <c r="G1499" s="48"/>
    </row>
    <row r="1500" spans="1:7" ht="12.75" customHeight="1">
      <c r="A1500" s="47"/>
      <c r="B1500" s="44"/>
      <c r="F1500" s="48"/>
      <c r="G1500" s="48"/>
    </row>
    <row r="1501" spans="1:7" ht="12.75" customHeight="1">
      <c r="A1501" s="47"/>
      <c r="B1501" s="44"/>
      <c r="F1501" s="48"/>
      <c r="G1501" s="48"/>
    </row>
    <row r="1502" spans="1:7" ht="12.75" customHeight="1">
      <c r="A1502" s="47"/>
      <c r="B1502" s="44"/>
      <c r="F1502" s="48"/>
      <c r="G1502" s="48"/>
    </row>
    <row r="1503" spans="1:7" ht="12.75" customHeight="1">
      <c r="A1503" s="47"/>
      <c r="B1503" s="44"/>
      <c r="F1503" s="48"/>
      <c r="G1503" s="48"/>
    </row>
    <row r="1504" spans="1:7" ht="12.75" customHeight="1">
      <c r="A1504" s="47"/>
      <c r="B1504" s="44"/>
      <c r="F1504" s="48"/>
      <c r="G1504" s="48"/>
    </row>
    <row r="1505" spans="1:7" ht="12.75" customHeight="1">
      <c r="A1505" s="47"/>
      <c r="B1505" s="44"/>
      <c r="F1505" s="48"/>
      <c r="G1505" s="48"/>
    </row>
    <row r="1506" spans="1:7" ht="12.75" customHeight="1">
      <c r="A1506" s="47"/>
      <c r="B1506" s="44"/>
      <c r="F1506" s="48"/>
      <c r="G1506" s="48"/>
    </row>
    <row r="1507" spans="1:7" ht="12.75" customHeight="1">
      <c r="A1507" s="47"/>
      <c r="B1507" s="44"/>
      <c r="F1507" s="48"/>
      <c r="G1507" s="48"/>
    </row>
    <row r="1508" spans="1:7" ht="12.75" customHeight="1">
      <c r="A1508" s="47"/>
      <c r="B1508" s="44"/>
      <c r="F1508" s="48"/>
      <c r="G1508" s="48"/>
    </row>
    <row r="1509" spans="1:7" ht="12.75" customHeight="1">
      <c r="A1509" s="47"/>
      <c r="B1509" s="44"/>
      <c r="F1509" s="48"/>
      <c r="G1509" s="48"/>
    </row>
    <row r="1510" spans="1:7" ht="12.75" customHeight="1">
      <c r="A1510" s="47"/>
      <c r="B1510" s="44"/>
      <c r="F1510" s="48"/>
      <c r="G1510" s="48"/>
    </row>
    <row r="1511" spans="1:7" ht="12.75" customHeight="1">
      <c r="A1511" s="47"/>
      <c r="B1511" s="44"/>
      <c r="F1511" s="48"/>
      <c r="G1511" s="48"/>
    </row>
    <row r="1512" spans="1:7" ht="12.75" customHeight="1">
      <c r="A1512" s="47"/>
      <c r="B1512" s="44"/>
      <c r="F1512" s="48"/>
      <c r="G1512" s="48"/>
    </row>
    <row r="1513" spans="1:7" ht="12.75" customHeight="1">
      <c r="A1513" s="47"/>
      <c r="B1513" s="44"/>
      <c r="F1513" s="48"/>
      <c r="G1513" s="48"/>
    </row>
    <row r="1514" spans="1:7" ht="12.75" customHeight="1">
      <c r="A1514" s="47"/>
      <c r="B1514" s="44"/>
      <c r="F1514" s="48"/>
      <c r="G1514" s="48"/>
    </row>
    <row r="1515" spans="1:7" ht="12.75" customHeight="1">
      <c r="A1515" s="47"/>
      <c r="B1515" s="44"/>
      <c r="F1515" s="48"/>
      <c r="G1515" s="48"/>
    </row>
    <row r="1516" spans="1:7" ht="12.75" customHeight="1">
      <c r="A1516" s="47"/>
      <c r="B1516" s="44"/>
      <c r="F1516" s="48"/>
      <c r="G1516" s="48"/>
    </row>
    <row r="1517" spans="1:7" ht="12.75" customHeight="1">
      <c r="A1517" s="47"/>
      <c r="B1517" s="44"/>
      <c r="F1517" s="48"/>
      <c r="G1517" s="48"/>
    </row>
    <row r="1518" spans="1:7" ht="12.75" customHeight="1">
      <c r="A1518" s="47"/>
      <c r="B1518" s="44"/>
      <c r="F1518" s="48"/>
      <c r="G1518" s="48"/>
    </row>
    <row r="1519" spans="1:7" ht="12.75" customHeight="1">
      <c r="A1519" s="47"/>
      <c r="B1519" s="44"/>
      <c r="F1519" s="48"/>
      <c r="G1519" s="48"/>
    </row>
    <row r="1520" spans="1:7" ht="12.75" customHeight="1">
      <c r="A1520" s="47"/>
      <c r="B1520" s="44"/>
      <c r="F1520" s="48"/>
      <c r="G1520" s="48"/>
    </row>
    <row r="1521" spans="1:7" ht="12.75" customHeight="1">
      <c r="A1521" s="47"/>
      <c r="B1521" s="44"/>
      <c r="F1521" s="48"/>
      <c r="G1521" s="48"/>
    </row>
    <row r="1522" spans="1:7" ht="12.75" customHeight="1">
      <c r="A1522" s="47"/>
      <c r="B1522" s="44"/>
      <c r="F1522" s="48"/>
      <c r="G1522" s="48"/>
    </row>
    <row r="1523" spans="1:7" ht="12.75" customHeight="1">
      <c r="A1523" s="47"/>
      <c r="B1523" s="44"/>
      <c r="F1523" s="48"/>
      <c r="G1523" s="48"/>
    </row>
    <row r="1524" spans="1:7" ht="12.75" customHeight="1">
      <c r="A1524" s="47"/>
      <c r="B1524" s="44"/>
      <c r="F1524" s="48"/>
      <c r="G1524" s="48"/>
    </row>
    <row r="1525" spans="1:7" ht="12.75" customHeight="1">
      <c r="A1525" s="47"/>
      <c r="B1525" s="44"/>
      <c r="F1525" s="48"/>
      <c r="G1525" s="48"/>
    </row>
    <row r="1526" spans="1:7" ht="12.75" customHeight="1">
      <c r="A1526" s="47"/>
      <c r="B1526" s="44"/>
      <c r="F1526" s="48"/>
      <c r="G1526" s="48"/>
    </row>
    <row r="1527" spans="1:7" ht="12.75" customHeight="1">
      <c r="A1527" s="47"/>
      <c r="B1527" s="44"/>
      <c r="F1527" s="48"/>
      <c r="G1527" s="48"/>
    </row>
    <row r="1528" spans="1:7" ht="12.75" customHeight="1">
      <c r="A1528" s="47"/>
      <c r="B1528" s="44"/>
      <c r="F1528" s="48"/>
      <c r="G1528" s="48"/>
    </row>
    <row r="1529" spans="1:7" ht="12.75" customHeight="1">
      <c r="A1529" s="47"/>
      <c r="B1529" s="44"/>
      <c r="F1529" s="48"/>
      <c r="G1529" s="48"/>
    </row>
    <row r="1530" spans="1:7" ht="12.75" customHeight="1">
      <c r="A1530" s="47"/>
      <c r="B1530" s="44"/>
      <c r="F1530" s="48"/>
      <c r="G1530" s="48"/>
    </row>
    <row r="1531" spans="1:7" ht="12.75" customHeight="1">
      <c r="A1531" s="47"/>
      <c r="B1531" s="44"/>
      <c r="F1531" s="48"/>
      <c r="G1531" s="48"/>
    </row>
    <row r="1532" spans="1:7" ht="12.75" customHeight="1">
      <c r="A1532" s="47"/>
      <c r="B1532" s="44"/>
      <c r="F1532" s="48"/>
      <c r="G1532" s="48"/>
    </row>
    <row r="1533" spans="1:7" ht="12.75" customHeight="1">
      <c r="A1533" s="47"/>
      <c r="B1533" s="44"/>
      <c r="F1533" s="48"/>
      <c r="G1533" s="48"/>
    </row>
    <row r="1534" spans="1:7" ht="12.75" customHeight="1">
      <c r="A1534" s="47"/>
      <c r="B1534" s="44"/>
      <c r="F1534" s="48"/>
      <c r="G1534" s="48"/>
    </row>
    <row r="1535" spans="1:7" ht="12.75" customHeight="1">
      <c r="A1535" s="47"/>
      <c r="B1535" s="44"/>
      <c r="F1535" s="48"/>
      <c r="G1535" s="48"/>
    </row>
    <row r="1536" spans="1:7" ht="12.75" customHeight="1">
      <c r="A1536" s="47"/>
      <c r="B1536" s="44"/>
      <c r="F1536" s="48"/>
      <c r="G1536" s="48"/>
    </row>
    <row r="1537" spans="1:7" ht="12.75" customHeight="1">
      <c r="A1537" s="47"/>
      <c r="B1537" s="44"/>
      <c r="F1537" s="48"/>
      <c r="G1537" s="48"/>
    </row>
    <row r="1538" spans="1:7" ht="12.75" customHeight="1">
      <c r="A1538" s="47"/>
      <c r="B1538" s="44"/>
      <c r="F1538" s="48"/>
      <c r="G1538" s="48"/>
    </row>
    <row r="1539" spans="1:7" ht="12.75" customHeight="1">
      <c r="A1539" s="47"/>
      <c r="B1539" s="44"/>
      <c r="F1539" s="48"/>
      <c r="G1539" s="48"/>
    </row>
    <row r="1540" spans="1:7" ht="12.75" customHeight="1">
      <c r="A1540" s="47"/>
      <c r="B1540" s="44"/>
      <c r="F1540" s="48"/>
      <c r="G1540" s="48"/>
    </row>
    <row r="1541" spans="1:7" ht="12.75" customHeight="1">
      <c r="A1541" s="47"/>
      <c r="B1541" s="44"/>
      <c r="F1541" s="48"/>
      <c r="G1541" s="48"/>
    </row>
    <row r="1542" spans="1:7" ht="12.75" customHeight="1">
      <c r="A1542" s="47"/>
      <c r="B1542" s="44"/>
      <c r="F1542" s="48"/>
      <c r="G1542" s="48"/>
    </row>
    <row r="1543" spans="1:7" ht="12.75" customHeight="1">
      <c r="A1543" s="47"/>
      <c r="B1543" s="44"/>
      <c r="F1543" s="48"/>
      <c r="G1543" s="48"/>
    </row>
    <row r="1544" spans="1:7" ht="12.75" customHeight="1">
      <c r="A1544" s="47"/>
      <c r="B1544" s="44"/>
      <c r="F1544" s="48"/>
      <c r="G1544" s="48"/>
    </row>
    <row r="1545" spans="1:7" ht="12.75" customHeight="1">
      <c r="A1545" s="47"/>
      <c r="B1545" s="44"/>
      <c r="F1545" s="48"/>
      <c r="G1545" s="48"/>
    </row>
    <row r="1546" spans="1:7" ht="12.75" customHeight="1">
      <c r="A1546" s="47"/>
      <c r="B1546" s="44"/>
      <c r="F1546" s="48"/>
      <c r="G1546" s="48"/>
    </row>
    <row r="1547" spans="1:7" ht="12.75" customHeight="1">
      <c r="A1547" s="47"/>
      <c r="B1547" s="44"/>
      <c r="F1547" s="48"/>
      <c r="G1547" s="48"/>
    </row>
    <row r="1548" spans="1:7" ht="12.75" customHeight="1">
      <c r="A1548" s="47"/>
      <c r="B1548" s="44"/>
      <c r="F1548" s="48"/>
      <c r="G1548" s="48"/>
    </row>
    <row r="1549" spans="1:7" ht="12.75" customHeight="1">
      <c r="A1549" s="47"/>
      <c r="B1549" s="44"/>
      <c r="F1549" s="48"/>
      <c r="G1549" s="48"/>
    </row>
    <row r="1550" spans="1:7" ht="12.75" customHeight="1">
      <c r="A1550" s="47"/>
      <c r="B1550" s="44"/>
      <c r="F1550" s="48"/>
      <c r="G1550" s="48"/>
    </row>
    <row r="1551" spans="1:7" ht="12.75" customHeight="1">
      <c r="A1551" s="47"/>
      <c r="B1551" s="44"/>
      <c r="F1551" s="48"/>
      <c r="G1551" s="48"/>
    </row>
    <row r="1552" spans="1:7" ht="12.75" customHeight="1">
      <c r="A1552" s="47"/>
      <c r="B1552" s="44"/>
      <c r="F1552" s="48"/>
      <c r="G1552" s="48"/>
    </row>
    <row r="1553" spans="1:7" ht="12.75" customHeight="1">
      <c r="A1553" s="47"/>
      <c r="B1553" s="44"/>
      <c r="F1553" s="48"/>
      <c r="G1553" s="48"/>
    </row>
    <row r="1554" spans="1:7" ht="12.75" customHeight="1">
      <c r="A1554" s="47"/>
      <c r="B1554" s="44"/>
      <c r="F1554" s="48"/>
      <c r="G1554" s="48"/>
    </row>
    <row r="1555" spans="1:7" ht="12.75" customHeight="1">
      <c r="A1555" s="47"/>
      <c r="B1555" s="44"/>
      <c r="F1555" s="48"/>
      <c r="G1555" s="48"/>
    </row>
    <row r="1556" spans="1:7" ht="12.75" customHeight="1">
      <c r="A1556" s="47"/>
      <c r="B1556" s="44"/>
      <c r="F1556" s="48"/>
      <c r="G1556" s="48"/>
    </row>
    <row r="1557" spans="1:7" ht="12.75" customHeight="1">
      <c r="A1557" s="47"/>
      <c r="B1557" s="44"/>
      <c r="F1557" s="48"/>
      <c r="G1557" s="48"/>
    </row>
    <row r="1558" spans="1:7" ht="12.75" customHeight="1">
      <c r="A1558" s="47"/>
      <c r="B1558" s="44"/>
      <c r="F1558" s="48"/>
      <c r="G1558" s="48"/>
    </row>
    <row r="1559" spans="1:7" ht="12.75" customHeight="1">
      <c r="A1559" s="47"/>
      <c r="B1559" s="44"/>
      <c r="F1559" s="48"/>
      <c r="G1559" s="48"/>
    </row>
    <row r="1560" spans="1:7" ht="12.75" customHeight="1">
      <c r="A1560" s="47"/>
      <c r="B1560" s="44"/>
      <c r="F1560" s="48"/>
      <c r="G1560" s="48"/>
    </row>
    <row r="1561" spans="1:7" ht="12.75" customHeight="1">
      <c r="A1561" s="47"/>
      <c r="B1561" s="44"/>
      <c r="F1561" s="48"/>
      <c r="G1561" s="48"/>
    </row>
    <row r="1562" spans="1:7" ht="12.75" customHeight="1">
      <c r="A1562" s="47"/>
      <c r="B1562" s="44"/>
      <c r="F1562" s="48"/>
      <c r="G1562" s="48"/>
    </row>
    <row r="1563" spans="1:7" ht="12.75" customHeight="1">
      <c r="A1563" s="47"/>
      <c r="B1563" s="44"/>
      <c r="F1563" s="48"/>
      <c r="G1563" s="48"/>
    </row>
    <row r="1564" spans="1:7" ht="12.75" customHeight="1">
      <c r="A1564" s="47"/>
      <c r="B1564" s="44"/>
      <c r="F1564" s="48"/>
      <c r="G1564" s="48"/>
    </row>
    <row r="1565" spans="1:7" ht="12.75" customHeight="1">
      <c r="A1565" s="47"/>
      <c r="B1565" s="44"/>
      <c r="F1565" s="48"/>
      <c r="G1565" s="48"/>
    </row>
    <row r="1566" spans="1:7" ht="12.75" customHeight="1">
      <c r="A1566" s="47"/>
      <c r="B1566" s="44"/>
      <c r="F1566" s="48"/>
      <c r="G1566" s="48"/>
    </row>
    <row r="1567" spans="1:7" ht="12.75" customHeight="1">
      <c r="A1567" s="47"/>
      <c r="B1567" s="44"/>
      <c r="F1567" s="48"/>
      <c r="G1567" s="48"/>
    </row>
    <row r="1568" spans="1:7" ht="12.75" customHeight="1">
      <c r="A1568" s="47"/>
      <c r="B1568" s="44"/>
      <c r="F1568" s="48"/>
      <c r="G1568" s="48"/>
    </row>
    <row r="1569" spans="1:7" ht="12.75" customHeight="1">
      <c r="A1569" s="47"/>
      <c r="B1569" s="44"/>
      <c r="F1569" s="48"/>
      <c r="G1569" s="48"/>
    </row>
    <row r="1570" spans="1:7" ht="12.75" customHeight="1">
      <c r="A1570" s="47"/>
      <c r="B1570" s="44"/>
      <c r="F1570" s="48"/>
      <c r="G1570" s="48"/>
    </row>
    <row r="1571" spans="1:7" ht="12.75" customHeight="1">
      <c r="A1571" s="47"/>
      <c r="B1571" s="44"/>
      <c r="F1571" s="48"/>
      <c r="G1571" s="48"/>
    </row>
    <row r="1572" spans="1:7" ht="12.75" customHeight="1">
      <c r="A1572" s="47"/>
      <c r="B1572" s="44"/>
      <c r="F1572" s="48"/>
      <c r="G1572" s="48"/>
    </row>
    <row r="1573" spans="1:7" ht="12.75" customHeight="1">
      <c r="A1573" s="47"/>
      <c r="B1573" s="44"/>
      <c r="F1573" s="48"/>
      <c r="G1573" s="48"/>
    </row>
    <row r="1574" spans="1:7" ht="12.75" customHeight="1">
      <c r="A1574" s="47"/>
      <c r="B1574" s="44"/>
      <c r="F1574" s="48"/>
      <c r="G1574" s="48"/>
    </row>
    <row r="1575" spans="1:7" ht="12.75" customHeight="1">
      <c r="A1575" s="47"/>
      <c r="B1575" s="44"/>
      <c r="F1575" s="48"/>
      <c r="G1575" s="48"/>
    </row>
    <row r="1576" spans="1:7" ht="12.75" customHeight="1">
      <c r="A1576" s="47"/>
      <c r="B1576" s="44"/>
      <c r="F1576" s="48"/>
      <c r="G1576" s="48"/>
    </row>
    <row r="1577" spans="1:7" ht="12.75" customHeight="1">
      <c r="A1577" s="47"/>
      <c r="B1577" s="44"/>
      <c r="F1577" s="48"/>
      <c r="G1577" s="48"/>
    </row>
    <row r="1578" spans="1:7" ht="12.75" customHeight="1">
      <c r="A1578" s="47"/>
      <c r="B1578" s="44"/>
      <c r="F1578" s="48"/>
      <c r="G1578" s="48"/>
    </row>
    <row r="1579" spans="1:7" ht="12.75" customHeight="1">
      <c r="A1579" s="47"/>
      <c r="B1579" s="44"/>
      <c r="F1579" s="48"/>
      <c r="G1579" s="48"/>
    </row>
    <row r="1580" spans="1:7" ht="12.75" customHeight="1">
      <c r="A1580" s="47"/>
      <c r="B1580" s="44"/>
      <c r="F1580" s="48"/>
      <c r="G1580" s="48"/>
    </row>
    <row r="1581" spans="1:7" ht="12.75" customHeight="1">
      <c r="A1581" s="47"/>
      <c r="B1581" s="44"/>
      <c r="F1581" s="48"/>
      <c r="G1581" s="48"/>
    </row>
    <row r="1582" spans="1:7" ht="12.75" customHeight="1">
      <c r="A1582" s="47"/>
      <c r="B1582" s="44"/>
      <c r="F1582" s="48"/>
      <c r="G1582" s="48"/>
    </row>
    <row r="1583" spans="1:7" ht="12.75" customHeight="1">
      <c r="A1583" s="47"/>
      <c r="B1583" s="44"/>
      <c r="F1583" s="48"/>
      <c r="G1583" s="48"/>
    </row>
    <row r="1584" spans="1:7" ht="12.75" customHeight="1">
      <c r="A1584" s="47"/>
      <c r="B1584" s="44"/>
      <c r="F1584" s="48"/>
      <c r="G1584" s="48"/>
    </row>
    <row r="1585" spans="1:7" ht="12.75" customHeight="1">
      <c r="A1585" s="47"/>
      <c r="B1585" s="44"/>
      <c r="F1585" s="48"/>
      <c r="G1585" s="48"/>
    </row>
    <row r="1586" spans="1:7" ht="12.75" customHeight="1">
      <c r="A1586" s="47"/>
      <c r="B1586" s="44"/>
      <c r="F1586" s="48"/>
      <c r="G1586" s="48"/>
    </row>
    <row r="1587" spans="1:7" ht="12.75" customHeight="1">
      <c r="A1587" s="47"/>
      <c r="B1587" s="44"/>
      <c r="F1587" s="48"/>
      <c r="G1587" s="48"/>
    </row>
    <row r="1588" spans="1:7" ht="12.75" customHeight="1">
      <c r="A1588" s="47"/>
      <c r="B1588" s="44"/>
      <c r="F1588" s="48"/>
      <c r="G1588" s="48"/>
    </row>
    <row r="1589" spans="1:7" ht="12.75" customHeight="1">
      <c r="A1589" s="47"/>
      <c r="B1589" s="44"/>
      <c r="F1589" s="48"/>
      <c r="G1589" s="48"/>
    </row>
    <row r="1590" spans="1:7" ht="12.75" customHeight="1">
      <c r="A1590" s="47"/>
      <c r="B1590" s="44"/>
      <c r="F1590" s="48"/>
      <c r="G1590" s="48"/>
    </row>
    <row r="1591" spans="1:7" ht="12.75" customHeight="1">
      <c r="A1591" s="47"/>
      <c r="B1591" s="44"/>
      <c r="F1591" s="48"/>
      <c r="G1591" s="48"/>
    </row>
    <row r="1592" spans="1:7" ht="12.75" customHeight="1">
      <c r="A1592" s="47"/>
      <c r="B1592" s="44"/>
      <c r="F1592" s="48"/>
      <c r="G1592" s="48"/>
    </row>
    <row r="1593" spans="1:7" ht="12.75" customHeight="1">
      <c r="A1593" s="47"/>
      <c r="B1593" s="44"/>
      <c r="F1593" s="48"/>
      <c r="G1593" s="48"/>
    </row>
    <row r="1594" spans="1:7" ht="12.75" customHeight="1">
      <c r="A1594" s="47"/>
      <c r="B1594" s="44"/>
      <c r="F1594" s="48"/>
      <c r="G1594" s="48"/>
    </row>
    <row r="1595" spans="1:7" ht="12.75" customHeight="1">
      <c r="A1595" s="47"/>
      <c r="B1595" s="44"/>
      <c r="F1595" s="48"/>
      <c r="G1595" s="48"/>
    </row>
    <row r="1596" spans="1:7" ht="12.75" customHeight="1">
      <c r="A1596" s="47"/>
      <c r="B1596" s="44"/>
      <c r="F1596" s="48"/>
      <c r="G1596" s="48"/>
    </row>
    <row r="1597" spans="1:7" ht="12.75" customHeight="1">
      <c r="A1597" s="47"/>
      <c r="B1597" s="44"/>
      <c r="F1597" s="48"/>
      <c r="G1597" s="48"/>
    </row>
    <row r="1598" spans="1:7" ht="12.75" customHeight="1">
      <c r="A1598" s="47"/>
      <c r="B1598" s="44"/>
      <c r="F1598" s="48"/>
      <c r="G1598" s="48"/>
    </row>
    <row r="1599" spans="1:7" ht="12.75" customHeight="1">
      <c r="A1599" s="47"/>
      <c r="B1599" s="44"/>
      <c r="F1599" s="48"/>
      <c r="G1599" s="48"/>
    </row>
    <row r="1600" spans="1:7" ht="12.75" customHeight="1">
      <c r="A1600" s="47"/>
      <c r="B1600" s="44"/>
      <c r="F1600" s="48"/>
      <c r="G1600" s="48"/>
    </row>
    <row r="1601" spans="1:7" ht="12.75" customHeight="1">
      <c r="A1601" s="47"/>
      <c r="B1601" s="44"/>
      <c r="F1601" s="48"/>
      <c r="G1601" s="48"/>
    </row>
    <row r="1602" spans="1:7" ht="12.75" customHeight="1">
      <c r="A1602" s="47"/>
      <c r="B1602" s="44"/>
      <c r="F1602" s="48"/>
      <c r="G1602" s="48"/>
    </row>
    <row r="1603" spans="1:7" ht="12.75" customHeight="1">
      <c r="A1603" s="47"/>
      <c r="B1603" s="44"/>
      <c r="F1603" s="48"/>
      <c r="G1603" s="48"/>
    </row>
    <row r="1604" spans="1:7" ht="12.75" customHeight="1">
      <c r="A1604" s="47"/>
      <c r="B1604" s="44"/>
      <c r="F1604" s="48"/>
      <c r="G1604" s="48"/>
    </row>
    <row r="1605" spans="1:7" ht="12.75" customHeight="1">
      <c r="A1605" s="47"/>
      <c r="B1605" s="44"/>
      <c r="F1605" s="48"/>
      <c r="G1605" s="48"/>
    </row>
    <row r="1606" spans="1:7" ht="12.75" customHeight="1">
      <c r="A1606" s="47"/>
      <c r="B1606" s="44"/>
      <c r="F1606" s="48"/>
      <c r="G1606" s="48"/>
    </row>
    <row r="1607" spans="1:7" ht="12.75" customHeight="1">
      <c r="A1607" s="47"/>
      <c r="B1607" s="44"/>
      <c r="F1607" s="48"/>
      <c r="G1607" s="48"/>
    </row>
    <row r="1608" spans="1:7" ht="12.75" customHeight="1">
      <c r="A1608" s="47"/>
      <c r="B1608" s="44"/>
      <c r="F1608" s="48"/>
      <c r="G1608" s="48"/>
    </row>
    <row r="1609" spans="1:7" ht="12.75" customHeight="1">
      <c r="A1609" s="47"/>
      <c r="B1609" s="44"/>
      <c r="F1609" s="48"/>
      <c r="G1609" s="48"/>
    </row>
    <row r="1610" spans="1:7" ht="12.75" customHeight="1">
      <c r="A1610" s="47"/>
      <c r="B1610" s="44"/>
      <c r="F1610" s="48"/>
      <c r="G1610" s="48"/>
    </row>
    <row r="1611" spans="1:7" ht="12.75" customHeight="1">
      <c r="A1611" s="47"/>
      <c r="B1611" s="44"/>
      <c r="F1611" s="48"/>
      <c r="G1611" s="48"/>
    </row>
    <row r="1612" spans="1:7" ht="12.75" customHeight="1">
      <c r="A1612" s="47"/>
      <c r="B1612" s="44"/>
      <c r="F1612" s="48"/>
      <c r="G1612" s="48"/>
    </row>
    <row r="1613" spans="1:7" ht="12.75" customHeight="1">
      <c r="A1613" s="47"/>
      <c r="B1613" s="44"/>
      <c r="F1613" s="48"/>
      <c r="G1613" s="48"/>
    </row>
    <row r="1614" spans="1:7" ht="12.75" customHeight="1">
      <c r="A1614" s="47"/>
      <c r="B1614" s="44"/>
      <c r="F1614" s="48"/>
      <c r="G1614" s="48"/>
    </row>
    <row r="1615" spans="1:7" ht="12.75" customHeight="1">
      <c r="A1615" s="47"/>
      <c r="B1615" s="44"/>
      <c r="F1615" s="48"/>
      <c r="G1615" s="48"/>
    </row>
    <row r="1616" spans="1:7" ht="12.75" customHeight="1">
      <c r="A1616" s="47"/>
      <c r="B1616" s="44"/>
      <c r="F1616" s="48"/>
      <c r="G1616" s="48"/>
    </row>
    <row r="1617" spans="1:7" ht="12.75" customHeight="1">
      <c r="A1617" s="47"/>
      <c r="B1617" s="44"/>
      <c r="F1617" s="48"/>
      <c r="G1617" s="48"/>
    </row>
    <row r="1618" spans="1:7" ht="12.75" customHeight="1">
      <c r="A1618" s="47"/>
      <c r="B1618" s="44"/>
      <c r="F1618" s="48"/>
      <c r="G1618" s="48"/>
    </row>
    <row r="1619" spans="1:7" ht="12.75" customHeight="1">
      <c r="A1619" s="47"/>
      <c r="B1619" s="44"/>
      <c r="F1619" s="48"/>
      <c r="G1619" s="48"/>
    </row>
    <row r="1620" spans="1:7" ht="12.75" customHeight="1">
      <c r="A1620" s="47"/>
      <c r="B1620" s="44"/>
      <c r="F1620" s="48"/>
      <c r="G1620" s="48"/>
    </row>
    <row r="1621" spans="1:7" ht="12.75" customHeight="1">
      <c r="A1621" s="47"/>
      <c r="B1621" s="44"/>
      <c r="F1621" s="48"/>
      <c r="G1621" s="48"/>
    </row>
    <row r="1622" spans="1:7" ht="12.75" customHeight="1">
      <c r="A1622" s="47"/>
      <c r="B1622" s="44"/>
      <c r="F1622" s="48"/>
      <c r="G1622" s="48"/>
    </row>
    <row r="1623" spans="1:7" ht="12.75" customHeight="1">
      <c r="A1623" s="47"/>
      <c r="B1623" s="44"/>
      <c r="F1623" s="48"/>
      <c r="G1623" s="48"/>
    </row>
    <row r="1624" spans="1:7" ht="12.75" customHeight="1">
      <c r="A1624" s="47"/>
      <c r="B1624" s="44"/>
      <c r="F1624" s="48"/>
      <c r="G1624" s="48"/>
    </row>
    <row r="1625" spans="1:7" ht="12.75" customHeight="1">
      <c r="A1625" s="47"/>
      <c r="B1625" s="44"/>
      <c r="F1625" s="48"/>
      <c r="G1625" s="48"/>
    </row>
    <row r="1626" spans="1:7" ht="12.75" customHeight="1">
      <c r="A1626" s="47"/>
      <c r="B1626" s="44"/>
      <c r="F1626" s="48"/>
      <c r="G1626" s="48"/>
    </row>
    <row r="1627" spans="1:7" ht="12.75" customHeight="1">
      <c r="A1627" s="47"/>
      <c r="B1627" s="44"/>
      <c r="F1627" s="48"/>
      <c r="G1627" s="48"/>
    </row>
    <row r="1628" spans="1:7" ht="12.75" customHeight="1">
      <c r="A1628" s="47"/>
      <c r="B1628" s="44"/>
      <c r="F1628" s="48"/>
      <c r="G1628" s="48"/>
    </row>
    <row r="1629" spans="1:7" ht="12.75" customHeight="1">
      <c r="A1629" s="47"/>
      <c r="B1629" s="44"/>
      <c r="F1629" s="48"/>
      <c r="G1629" s="48"/>
    </row>
    <row r="1630" spans="1:7" ht="12.75" customHeight="1">
      <c r="A1630" s="47"/>
      <c r="B1630" s="44"/>
      <c r="F1630" s="48"/>
      <c r="G1630" s="48"/>
    </row>
    <row r="1631" spans="1:7" ht="12.75" customHeight="1">
      <c r="A1631" s="47"/>
      <c r="B1631" s="44"/>
      <c r="F1631" s="48"/>
      <c r="G1631" s="48"/>
    </row>
    <row r="1632" spans="1:7" ht="12.75" customHeight="1">
      <c r="A1632" s="47"/>
      <c r="B1632" s="44"/>
      <c r="F1632" s="48"/>
      <c r="G1632" s="48"/>
    </row>
    <row r="1633" spans="1:7" ht="12.75" customHeight="1">
      <c r="A1633" s="47"/>
      <c r="B1633" s="44"/>
      <c r="F1633" s="48"/>
      <c r="G1633" s="48"/>
    </row>
    <row r="1634" spans="1:7" ht="12.75" customHeight="1">
      <c r="A1634" s="47"/>
      <c r="B1634" s="44"/>
      <c r="F1634" s="48"/>
      <c r="G1634" s="48"/>
    </row>
    <row r="1635" spans="1:7" ht="12.75" customHeight="1">
      <c r="A1635" s="47"/>
      <c r="B1635" s="44"/>
      <c r="F1635" s="48"/>
      <c r="G1635" s="48"/>
    </row>
    <row r="1636" spans="1:7" ht="12.75" customHeight="1">
      <c r="A1636" s="47"/>
      <c r="B1636" s="44"/>
      <c r="F1636" s="48"/>
      <c r="G1636" s="48"/>
    </row>
    <row r="1637" spans="1:7" ht="12.75" customHeight="1">
      <c r="A1637" s="47"/>
      <c r="B1637" s="44"/>
      <c r="F1637" s="48"/>
      <c r="G1637" s="48"/>
    </row>
    <row r="1638" spans="1:7" ht="12.75" customHeight="1">
      <c r="A1638" s="47"/>
      <c r="B1638" s="44"/>
      <c r="F1638" s="48"/>
      <c r="G1638" s="48"/>
    </row>
    <row r="1639" spans="1:7" ht="12.75" customHeight="1">
      <c r="A1639" s="47"/>
      <c r="B1639" s="44"/>
      <c r="F1639" s="48"/>
      <c r="G1639" s="48"/>
    </row>
    <row r="1640" spans="1:7" ht="12.75" customHeight="1">
      <c r="A1640" s="47"/>
      <c r="B1640" s="44"/>
      <c r="F1640" s="48"/>
      <c r="G1640" s="48"/>
    </row>
    <row r="1641" spans="1:7" ht="12.75" customHeight="1">
      <c r="A1641" s="47"/>
      <c r="B1641" s="44"/>
      <c r="F1641" s="48"/>
      <c r="G1641" s="48"/>
    </row>
    <row r="1642" spans="1:7" ht="12.75" customHeight="1">
      <c r="A1642" s="47"/>
      <c r="B1642" s="44"/>
      <c r="F1642" s="48"/>
      <c r="G1642" s="48"/>
    </row>
    <row r="1643" spans="1:7" ht="12.75" customHeight="1">
      <c r="A1643" s="47"/>
      <c r="B1643" s="44"/>
      <c r="F1643" s="48"/>
      <c r="G1643" s="48"/>
    </row>
    <row r="1644" spans="1:7" ht="12.75" customHeight="1">
      <c r="A1644" s="47"/>
      <c r="B1644" s="44"/>
      <c r="F1644" s="48"/>
      <c r="G1644" s="48"/>
    </row>
    <row r="1645" spans="1:7" ht="12.75" customHeight="1">
      <c r="A1645" s="47"/>
      <c r="B1645" s="44"/>
      <c r="F1645" s="48"/>
      <c r="G1645" s="48"/>
    </row>
    <row r="1646" spans="1:7" ht="12.75" customHeight="1">
      <c r="A1646" s="47"/>
      <c r="B1646" s="44"/>
      <c r="F1646" s="48"/>
      <c r="G1646" s="48"/>
    </row>
    <row r="1647" spans="1:7" ht="12.75" customHeight="1">
      <c r="A1647" s="47"/>
      <c r="B1647" s="44"/>
      <c r="F1647" s="48"/>
      <c r="G1647" s="48"/>
    </row>
    <row r="1648" spans="1:7" ht="12.75" customHeight="1">
      <c r="A1648" s="47"/>
      <c r="B1648" s="44"/>
      <c r="F1648" s="48"/>
      <c r="G1648" s="48"/>
    </row>
    <row r="1649" spans="1:7" ht="12.75" customHeight="1">
      <c r="A1649" s="47"/>
      <c r="B1649" s="44"/>
      <c r="F1649" s="48"/>
      <c r="G1649" s="48"/>
    </row>
    <row r="1650" spans="1:7" ht="12.75" customHeight="1">
      <c r="A1650" s="47"/>
      <c r="B1650" s="44"/>
      <c r="F1650" s="48"/>
      <c r="G1650" s="48"/>
    </row>
    <row r="1651" spans="1:7" ht="12.75" customHeight="1">
      <c r="A1651" s="47"/>
      <c r="B1651" s="44"/>
      <c r="F1651" s="48"/>
      <c r="G1651" s="48"/>
    </row>
    <row r="1652" spans="1:7" ht="12.75" customHeight="1">
      <c r="A1652" s="47"/>
      <c r="B1652" s="44"/>
      <c r="F1652" s="48"/>
      <c r="G1652" s="48"/>
    </row>
    <row r="1653" spans="1:7" ht="12.75" customHeight="1">
      <c r="A1653" s="47"/>
      <c r="B1653" s="44"/>
      <c r="F1653" s="48"/>
      <c r="G1653" s="48"/>
    </row>
    <row r="1654" spans="1:7" ht="12.75" customHeight="1">
      <c r="A1654" s="47"/>
      <c r="B1654" s="44"/>
      <c r="F1654" s="48"/>
      <c r="G1654" s="48"/>
    </row>
    <row r="1655" spans="1:7" ht="12.75" customHeight="1">
      <c r="A1655" s="47"/>
      <c r="B1655" s="44"/>
      <c r="F1655" s="48"/>
      <c r="G1655" s="48"/>
    </row>
    <row r="1656" spans="1:7" ht="12.75" customHeight="1">
      <c r="A1656" s="47"/>
      <c r="B1656" s="44"/>
      <c r="F1656" s="48"/>
      <c r="G1656" s="48"/>
    </row>
    <row r="1657" spans="1:7" ht="12.75" customHeight="1">
      <c r="A1657" s="47"/>
      <c r="B1657" s="44"/>
      <c r="F1657" s="48"/>
      <c r="G1657" s="48"/>
    </row>
    <row r="1658" spans="1:7" ht="12.75" customHeight="1">
      <c r="A1658" s="47"/>
      <c r="B1658" s="44"/>
      <c r="F1658" s="48"/>
      <c r="G1658" s="48"/>
    </row>
    <row r="1659" spans="1:7" ht="12.75" customHeight="1">
      <c r="A1659" s="47"/>
      <c r="B1659" s="44"/>
      <c r="F1659" s="48"/>
      <c r="G1659" s="48"/>
    </row>
    <row r="1660" spans="1:7" ht="12.75" customHeight="1">
      <c r="A1660" s="47"/>
      <c r="B1660" s="44"/>
      <c r="F1660" s="48"/>
      <c r="G1660" s="48"/>
    </row>
    <row r="1661" spans="1:7" ht="12.75" customHeight="1">
      <c r="A1661" s="47"/>
      <c r="B1661" s="44"/>
      <c r="F1661" s="48"/>
      <c r="G1661" s="48"/>
    </row>
    <row r="1662" spans="1:7" ht="12.75" customHeight="1">
      <c r="A1662" s="47"/>
      <c r="B1662" s="44"/>
      <c r="F1662" s="48"/>
      <c r="G1662" s="48"/>
    </row>
    <row r="1663" spans="1:7" ht="12.75" customHeight="1">
      <c r="A1663" s="47"/>
      <c r="B1663" s="44"/>
      <c r="F1663" s="48"/>
      <c r="G1663" s="48"/>
    </row>
    <row r="1664" spans="1:7" ht="12.75" customHeight="1">
      <c r="A1664" s="47"/>
      <c r="B1664" s="44"/>
      <c r="F1664" s="48"/>
      <c r="G1664" s="48"/>
    </row>
    <row r="1665" spans="1:7" ht="12.75" customHeight="1">
      <c r="A1665" s="47"/>
      <c r="B1665" s="44"/>
      <c r="F1665" s="48"/>
      <c r="G1665" s="48"/>
    </row>
    <row r="1666" spans="1:7" ht="12.75" customHeight="1">
      <c r="A1666" s="47"/>
      <c r="B1666" s="44"/>
      <c r="F1666" s="48"/>
      <c r="G1666" s="48"/>
    </row>
    <row r="1667" spans="1:7" ht="12.75" customHeight="1">
      <c r="A1667" s="47"/>
      <c r="B1667" s="44"/>
      <c r="F1667" s="48"/>
      <c r="G1667" s="48"/>
    </row>
    <row r="1668" spans="1:7" ht="12.75" customHeight="1">
      <c r="A1668" s="47"/>
      <c r="B1668" s="44"/>
      <c r="F1668" s="48"/>
      <c r="G1668" s="48"/>
    </row>
    <row r="1669" spans="1:7" ht="12.75" customHeight="1">
      <c r="A1669" s="47"/>
      <c r="B1669" s="44"/>
      <c r="F1669" s="48"/>
      <c r="G1669" s="48"/>
    </row>
    <row r="1670" spans="1:7" ht="12.75" customHeight="1">
      <c r="A1670" s="47"/>
      <c r="B1670" s="44"/>
      <c r="F1670" s="48"/>
      <c r="G1670" s="48"/>
    </row>
    <row r="1671" spans="1:7" ht="12.75" customHeight="1">
      <c r="A1671" s="47"/>
      <c r="B1671" s="44"/>
      <c r="F1671" s="48"/>
      <c r="G1671" s="48"/>
    </row>
    <row r="1672" spans="1:7" ht="12.75" customHeight="1">
      <c r="A1672" s="47"/>
      <c r="B1672" s="44"/>
      <c r="F1672" s="48"/>
      <c r="G1672" s="48"/>
    </row>
    <row r="1673" spans="1:7" ht="12.75" customHeight="1">
      <c r="A1673" s="47"/>
      <c r="B1673" s="44"/>
      <c r="F1673" s="48"/>
      <c r="G1673" s="48"/>
    </row>
    <row r="1674" spans="1:7" ht="12.75" customHeight="1">
      <c r="A1674" s="47"/>
      <c r="B1674" s="44"/>
      <c r="F1674" s="48"/>
      <c r="G1674" s="48"/>
    </row>
    <row r="1675" spans="1:7" ht="12.75" customHeight="1">
      <c r="A1675" s="47"/>
      <c r="B1675" s="44"/>
      <c r="F1675" s="48"/>
      <c r="G1675" s="48"/>
    </row>
    <row r="1676" spans="1:7" ht="12.75" customHeight="1">
      <c r="A1676" s="47"/>
      <c r="B1676" s="44"/>
      <c r="F1676" s="48"/>
      <c r="G1676" s="48"/>
    </row>
    <row r="1677" spans="1:7" ht="12.75" customHeight="1">
      <c r="A1677" s="47"/>
      <c r="B1677" s="44"/>
      <c r="F1677" s="48"/>
      <c r="G1677" s="48"/>
    </row>
    <row r="1678" spans="1:7" ht="12.75" customHeight="1">
      <c r="A1678" s="47"/>
      <c r="B1678" s="44"/>
      <c r="F1678" s="48"/>
      <c r="G1678" s="48"/>
    </row>
    <row r="1679" spans="1:7" ht="12.75" customHeight="1">
      <c r="A1679" s="47"/>
      <c r="B1679" s="44"/>
      <c r="F1679" s="48"/>
      <c r="G1679" s="48"/>
    </row>
    <row r="1680" spans="1:7" ht="12.75" customHeight="1">
      <c r="A1680" s="47"/>
      <c r="B1680" s="44"/>
      <c r="F1680" s="48"/>
      <c r="G1680" s="48"/>
    </row>
    <row r="1681" spans="1:7" ht="12.75" customHeight="1">
      <c r="A1681" s="47"/>
      <c r="B1681" s="44"/>
      <c r="F1681" s="48"/>
      <c r="G1681" s="48"/>
    </row>
    <row r="1682" spans="1:7" ht="12.75" customHeight="1">
      <c r="A1682" s="47"/>
      <c r="B1682" s="44"/>
      <c r="F1682" s="48"/>
      <c r="G1682" s="48"/>
    </row>
    <row r="1683" spans="1:7" ht="12.75" customHeight="1">
      <c r="A1683" s="47"/>
      <c r="B1683" s="44"/>
      <c r="F1683" s="48"/>
      <c r="G1683" s="48"/>
    </row>
    <row r="1684" spans="1:7" ht="12.75" customHeight="1">
      <c r="A1684" s="47"/>
      <c r="B1684" s="44"/>
      <c r="F1684" s="48"/>
      <c r="G1684" s="48"/>
    </row>
    <row r="1685" spans="1:7" ht="12.75" customHeight="1">
      <c r="A1685" s="47"/>
      <c r="B1685" s="44"/>
      <c r="F1685" s="48"/>
      <c r="G1685" s="48"/>
    </row>
    <row r="1686" spans="1:7" ht="12.75" customHeight="1">
      <c r="A1686" s="47"/>
      <c r="B1686" s="44"/>
      <c r="F1686" s="48"/>
      <c r="G1686" s="48"/>
    </row>
    <row r="1687" spans="1:7" ht="12.75" customHeight="1">
      <c r="A1687" s="47"/>
      <c r="B1687" s="44"/>
      <c r="F1687" s="48"/>
      <c r="G1687" s="48"/>
    </row>
    <row r="1688" spans="1:7" ht="12.75" customHeight="1">
      <c r="A1688" s="47"/>
      <c r="B1688" s="44"/>
      <c r="F1688" s="48"/>
      <c r="G1688" s="48"/>
    </row>
    <row r="1689" spans="1:7" ht="12.75" customHeight="1">
      <c r="A1689" s="47"/>
      <c r="B1689" s="44"/>
      <c r="F1689" s="48"/>
      <c r="G1689" s="48"/>
    </row>
    <row r="1690" spans="1:7" ht="12.75" customHeight="1">
      <c r="A1690" s="47"/>
      <c r="B1690" s="44"/>
      <c r="F1690" s="48"/>
      <c r="G1690" s="48"/>
    </row>
    <row r="1691" spans="1:7" ht="12.75" customHeight="1">
      <c r="A1691" s="47"/>
      <c r="B1691" s="44"/>
      <c r="F1691" s="48"/>
      <c r="G1691" s="48"/>
    </row>
    <row r="1692" spans="1:7" ht="12.75" customHeight="1">
      <c r="A1692" s="47"/>
      <c r="B1692" s="44"/>
      <c r="F1692" s="48"/>
      <c r="G1692" s="48"/>
    </row>
    <row r="1693" spans="1:7" ht="12.75" customHeight="1">
      <c r="A1693" s="47"/>
      <c r="B1693" s="44"/>
      <c r="F1693" s="48"/>
      <c r="G1693" s="48"/>
    </row>
    <row r="1694" spans="1:7" ht="12.75" customHeight="1">
      <c r="A1694" s="47"/>
      <c r="B1694" s="44"/>
      <c r="F1694" s="48"/>
      <c r="G1694" s="48"/>
    </row>
    <row r="1695" spans="1:7" ht="12.75" customHeight="1">
      <c r="A1695" s="47"/>
      <c r="B1695" s="44"/>
      <c r="F1695" s="48"/>
      <c r="G1695" s="48"/>
    </row>
    <row r="1696" spans="1:7" ht="12.75" customHeight="1">
      <c r="A1696" s="47"/>
      <c r="B1696" s="44"/>
      <c r="F1696" s="48"/>
      <c r="G1696" s="48"/>
    </row>
    <row r="1697" spans="1:7" ht="12.75" customHeight="1">
      <c r="A1697" s="47"/>
      <c r="B1697" s="44"/>
      <c r="F1697" s="48"/>
      <c r="G1697" s="48"/>
    </row>
    <row r="1698" spans="1:7" ht="12.75" customHeight="1">
      <c r="A1698" s="47"/>
      <c r="B1698" s="44"/>
      <c r="F1698" s="48"/>
      <c r="G1698" s="48"/>
    </row>
    <row r="1699" spans="1:7" ht="12.75" customHeight="1">
      <c r="A1699" s="47"/>
      <c r="B1699" s="44"/>
      <c r="F1699" s="48"/>
      <c r="G1699" s="48"/>
    </row>
    <row r="1700" spans="1:7" ht="12.75" customHeight="1">
      <c r="A1700" s="47"/>
      <c r="B1700" s="44"/>
      <c r="F1700" s="48"/>
      <c r="G1700" s="48"/>
    </row>
    <row r="1701" spans="1:7" ht="12.75" customHeight="1">
      <c r="A1701" s="47"/>
      <c r="B1701" s="44"/>
      <c r="F1701" s="48"/>
      <c r="G1701" s="48"/>
    </row>
    <row r="1702" spans="1:7" ht="12.75" customHeight="1">
      <c r="A1702" s="47"/>
      <c r="B1702" s="44"/>
      <c r="F1702" s="48"/>
      <c r="G1702" s="48"/>
    </row>
    <row r="1703" spans="1:7" ht="12.75" customHeight="1">
      <c r="A1703" s="47"/>
      <c r="B1703" s="44"/>
      <c r="F1703" s="48"/>
      <c r="G1703" s="48"/>
    </row>
    <row r="1704" spans="1:7" ht="12.75" customHeight="1">
      <c r="A1704" s="47"/>
      <c r="B1704" s="44"/>
      <c r="F1704" s="48"/>
      <c r="G1704" s="48"/>
    </row>
    <row r="1705" spans="1:7" ht="12.75" customHeight="1">
      <c r="A1705" s="47"/>
      <c r="B1705" s="44"/>
      <c r="F1705" s="48"/>
      <c r="G1705" s="48"/>
    </row>
    <row r="1706" spans="1:7" ht="12.75" customHeight="1">
      <c r="A1706" s="47"/>
      <c r="B1706" s="44"/>
      <c r="F1706" s="48"/>
      <c r="G1706" s="48"/>
    </row>
    <row r="1707" spans="1:7" ht="12.75" customHeight="1">
      <c r="A1707" s="47"/>
      <c r="B1707" s="44"/>
      <c r="F1707" s="48"/>
      <c r="G1707" s="48"/>
    </row>
    <row r="1708" spans="1:7" ht="12.75" customHeight="1">
      <c r="A1708" s="47"/>
      <c r="B1708" s="44"/>
      <c r="F1708" s="48"/>
      <c r="G1708" s="48"/>
    </row>
    <row r="1709" spans="1:7" ht="12.75" customHeight="1">
      <c r="A1709" s="47"/>
      <c r="B1709" s="44"/>
      <c r="F1709" s="48"/>
      <c r="G1709" s="48"/>
    </row>
    <row r="1710" spans="1:7" ht="12.75" customHeight="1">
      <c r="A1710" s="47"/>
      <c r="B1710" s="44"/>
      <c r="F1710" s="48"/>
      <c r="G1710" s="48"/>
    </row>
    <row r="1711" spans="1:7" ht="12.75" customHeight="1">
      <c r="A1711" s="47"/>
      <c r="B1711" s="44"/>
      <c r="F1711" s="48"/>
      <c r="G1711" s="48"/>
    </row>
    <row r="1712" spans="1:7" ht="12.75" customHeight="1">
      <c r="A1712" s="47"/>
      <c r="B1712" s="44"/>
      <c r="F1712" s="48"/>
      <c r="G1712" s="48"/>
    </row>
    <row r="1713" spans="1:7" ht="12.75" customHeight="1">
      <c r="A1713" s="47"/>
      <c r="B1713" s="44"/>
      <c r="F1713" s="48"/>
      <c r="G1713" s="48"/>
    </row>
    <row r="1714" spans="1:7" ht="12.75" customHeight="1">
      <c r="A1714" s="47"/>
      <c r="B1714" s="44"/>
      <c r="F1714" s="48"/>
      <c r="G1714" s="48"/>
    </row>
    <row r="1715" spans="1:7" ht="12.75" customHeight="1">
      <c r="A1715" s="47"/>
      <c r="B1715" s="44"/>
      <c r="F1715" s="48"/>
      <c r="G1715" s="48"/>
    </row>
    <row r="1716" spans="1:7" ht="12.75" customHeight="1">
      <c r="A1716" s="47"/>
      <c r="B1716" s="44"/>
      <c r="F1716" s="48"/>
      <c r="G1716" s="48"/>
    </row>
    <row r="1717" spans="1:7" ht="12.75" customHeight="1">
      <c r="A1717" s="47"/>
      <c r="B1717" s="44"/>
      <c r="F1717" s="48"/>
      <c r="G1717" s="48"/>
    </row>
    <row r="1718" spans="1:7" ht="12.75" customHeight="1">
      <c r="A1718" s="47"/>
      <c r="B1718" s="44"/>
      <c r="F1718" s="48"/>
      <c r="G1718" s="48"/>
    </row>
    <row r="1719" spans="1:7" ht="12.75" customHeight="1">
      <c r="A1719" s="47"/>
      <c r="B1719" s="44"/>
      <c r="F1719" s="48"/>
      <c r="G1719" s="48"/>
    </row>
    <row r="1720" spans="1:7" ht="12.75" customHeight="1">
      <c r="A1720" s="47"/>
      <c r="B1720" s="44"/>
      <c r="F1720" s="48"/>
      <c r="G1720" s="48"/>
    </row>
    <row r="1721" spans="1:7" ht="12.75" customHeight="1">
      <c r="A1721" s="47"/>
      <c r="B1721" s="44"/>
      <c r="F1721" s="48"/>
      <c r="G1721" s="48"/>
    </row>
    <row r="1722" spans="1:7" ht="12.75" customHeight="1">
      <c r="A1722" s="47"/>
      <c r="B1722" s="44"/>
      <c r="F1722" s="48"/>
      <c r="G1722" s="48"/>
    </row>
    <row r="1723" spans="1:7" ht="12.75" customHeight="1">
      <c r="A1723" s="47"/>
      <c r="B1723" s="44"/>
      <c r="F1723" s="48"/>
      <c r="G1723" s="48"/>
    </row>
    <row r="1724" spans="1:7" ht="12.75" customHeight="1">
      <c r="A1724" s="47"/>
      <c r="B1724" s="44"/>
      <c r="F1724" s="48"/>
      <c r="G1724" s="48"/>
    </row>
    <row r="1725" spans="1:7" ht="12.75" customHeight="1">
      <c r="A1725" s="47"/>
      <c r="B1725" s="44"/>
      <c r="F1725" s="48"/>
      <c r="G1725" s="48"/>
    </row>
    <row r="1726" spans="1:7" ht="12.75" customHeight="1">
      <c r="A1726" s="47"/>
      <c r="B1726" s="44"/>
      <c r="F1726" s="48"/>
      <c r="G1726" s="48"/>
    </row>
    <row r="1727" spans="1:7" ht="12.75" customHeight="1">
      <c r="A1727" s="47"/>
      <c r="B1727" s="44"/>
      <c r="F1727" s="48"/>
      <c r="G1727" s="48"/>
    </row>
    <row r="1728" spans="1:7" ht="12.75" customHeight="1">
      <c r="A1728" s="47"/>
      <c r="B1728" s="44"/>
      <c r="F1728" s="48"/>
      <c r="G1728" s="48"/>
    </row>
    <row r="1729" spans="1:7" ht="12.75" customHeight="1">
      <c r="A1729" s="47"/>
      <c r="B1729" s="44"/>
      <c r="F1729" s="48"/>
      <c r="G1729" s="48"/>
    </row>
    <row r="1730" spans="1:7" ht="12.75" customHeight="1">
      <c r="A1730" s="47"/>
      <c r="B1730" s="44"/>
      <c r="F1730" s="48"/>
      <c r="G1730" s="48"/>
    </row>
    <row r="1731" spans="1:7" ht="12.75" customHeight="1">
      <c r="A1731" s="47"/>
      <c r="B1731" s="44"/>
      <c r="F1731" s="48"/>
      <c r="G1731" s="48"/>
    </row>
    <row r="1732" spans="1:7" ht="12.75" customHeight="1">
      <c r="A1732" s="47"/>
      <c r="B1732" s="44"/>
      <c r="F1732" s="48"/>
      <c r="G1732" s="48"/>
    </row>
    <row r="1733" spans="1:7" ht="12.75" customHeight="1">
      <c r="A1733" s="47"/>
      <c r="B1733" s="44"/>
      <c r="F1733" s="48"/>
      <c r="G1733" s="48"/>
    </row>
    <row r="1734" spans="1:7" ht="12.75" customHeight="1">
      <c r="A1734" s="47"/>
      <c r="B1734" s="44"/>
      <c r="F1734" s="48"/>
      <c r="G1734" s="48"/>
    </row>
    <row r="1735" spans="1:7" ht="12.75" customHeight="1">
      <c r="A1735" s="47"/>
      <c r="B1735" s="44"/>
      <c r="F1735" s="48"/>
      <c r="G1735" s="48"/>
    </row>
    <row r="1736" spans="1:7" ht="12.75" customHeight="1">
      <c r="A1736" s="47"/>
      <c r="B1736" s="44"/>
      <c r="F1736" s="48"/>
      <c r="G1736" s="48"/>
    </row>
    <row r="1737" spans="1:7" ht="12.75" customHeight="1">
      <c r="A1737" s="47"/>
      <c r="B1737" s="44"/>
      <c r="F1737" s="48"/>
      <c r="G1737" s="48"/>
    </row>
    <row r="1738" spans="1:7" ht="12.75" customHeight="1">
      <c r="A1738" s="47"/>
      <c r="B1738" s="44"/>
      <c r="F1738" s="48"/>
      <c r="G1738" s="48"/>
    </row>
    <row r="1739" spans="1:7" ht="12.75" customHeight="1">
      <c r="A1739" s="47"/>
      <c r="B1739" s="44"/>
      <c r="F1739" s="48"/>
      <c r="G1739" s="48"/>
    </row>
    <row r="1740" spans="1:7" ht="12.75" customHeight="1">
      <c r="A1740" s="47"/>
      <c r="B1740" s="44"/>
      <c r="F1740" s="48"/>
      <c r="G1740" s="48"/>
    </row>
    <row r="1741" spans="1:7" ht="12.75" customHeight="1">
      <c r="A1741" s="47"/>
      <c r="B1741" s="44"/>
      <c r="F1741" s="48"/>
      <c r="G1741" s="48"/>
    </row>
    <row r="1742" spans="1:7" ht="12.75" customHeight="1">
      <c r="A1742" s="47"/>
      <c r="B1742" s="44"/>
      <c r="F1742" s="48"/>
      <c r="G1742" s="48"/>
    </row>
    <row r="1743" spans="1:7" ht="12.75" customHeight="1">
      <c r="A1743" s="47"/>
      <c r="B1743" s="44"/>
      <c r="F1743" s="48"/>
      <c r="G1743" s="48"/>
    </row>
    <row r="1744" spans="1:7" ht="12.75" customHeight="1">
      <c r="A1744" s="47"/>
      <c r="B1744" s="44"/>
      <c r="F1744" s="48"/>
      <c r="G1744" s="48"/>
    </row>
    <row r="1745" spans="1:7" ht="12.75" customHeight="1">
      <c r="A1745" s="47"/>
      <c r="B1745" s="44"/>
      <c r="F1745" s="48"/>
      <c r="G1745" s="48"/>
    </row>
    <row r="1746" spans="1:7" ht="12.75" customHeight="1">
      <c r="A1746" s="47"/>
      <c r="B1746" s="44"/>
      <c r="F1746" s="48"/>
      <c r="G1746" s="48"/>
    </row>
    <row r="1747" spans="1:7" ht="12.75" customHeight="1">
      <c r="A1747" s="47"/>
      <c r="B1747" s="44"/>
      <c r="F1747" s="48"/>
      <c r="G1747" s="48"/>
    </row>
    <row r="1748" spans="1:7" ht="12.75" customHeight="1">
      <c r="A1748" s="47"/>
      <c r="B1748" s="44"/>
      <c r="F1748" s="48"/>
      <c r="G1748" s="48"/>
    </row>
    <row r="1749" spans="1:7" ht="12.75" customHeight="1">
      <c r="A1749" s="47"/>
      <c r="B1749" s="44"/>
      <c r="F1749" s="48"/>
      <c r="G1749" s="48"/>
    </row>
    <row r="1750" spans="1:7" ht="12.75" customHeight="1">
      <c r="A1750" s="47"/>
      <c r="B1750" s="44"/>
      <c r="F1750" s="48"/>
      <c r="G1750" s="48"/>
    </row>
    <row r="1751" spans="1:7" ht="12.75" customHeight="1">
      <c r="A1751" s="47"/>
      <c r="B1751" s="44"/>
      <c r="F1751" s="48"/>
      <c r="G1751" s="48"/>
    </row>
    <row r="1752" spans="1:7" ht="12.75" customHeight="1">
      <c r="A1752" s="47"/>
      <c r="B1752" s="44"/>
      <c r="F1752" s="48"/>
      <c r="G1752" s="48"/>
    </row>
    <row r="1753" spans="1:7" ht="12.75" customHeight="1">
      <c r="A1753" s="47"/>
      <c r="B1753" s="44"/>
      <c r="F1753" s="48"/>
      <c r="G1753" s="48"/>
    </row>
    <row r="1754" spans="1:7" ht="12.75" customHeight="1">
      <c r="A1754" s="47"/>
      <c r="B1754" s="44"/>
      <c r="F1754" s="48"/>
      <c r="G1754" s="48"/>
    </row>
    <row r="1755" spans="1:7" ht="12.75" customHeight="1">
      <c r="A1755" s="47"/>
      <c r="B1755" s="44"/>
      <c r="F1755" s="48"/>
      <c r="G1755" s="48"/>
    </row>
    <row r="1756" spans="1:7" ht="12.75" customHeight="1">
      <c r="A1756" s="47"/>
      <c r="B1756" s="44"/>
      <c r="F1756" s="48"/>
      <c r="G1756" s="48"/>
    </row>
    <row r="1757" spans="1:7" ht="12.75" customHeight="1">
      <c r="A1757" s="47"/>
      <c r="B1757" s="44"/>
      <c r="F1757" s="48"/>
      <c r="G1757" s="48"/>
    </row>
    <row r="1758" spans="1:7" ht="12.75" customHeight="1">
      <c r="A1758" s="47"/>
      <c r="B1758" s="44"/>
      <c r="F1758" s="48"/>
      <c r="G1758" s="48"/>
    </row>
    <row r="1759" spans="1:7" ht="12.75" customHeight="1">
      <c r="A1759" s="47"/>
      <c r="B1759" s="44"/>
      <c r="F1759" s="48"/>
      <c r="G1759" s="48"/>
    </row>
    <row r="1760" spans="1:7" ht="12.75" customHeight="1">
      <c r="A1760" s="47"/>
      <c r="B1760" s="44"/>
      <c r="F1760" s="48"/>
      <c r="G1760" s="48"/>
    </row>
    <row r="1761" spans="1:7" ht="12.75" customHeight="1">
      <c r="A1761" s="47"/>
      <c r="B1761" s="44"/>
      <c r="F1761" s="48"/>
      <c r="G1761" s="48"/>
    </row>
    <row r="1762" spans="1:7" ht="12.75" customHeight="1">
      <c r="A1762" s="47"/>
      <c r="B1762" s="44"/>
      <c r="F1762" s="48"/>
      <c r="G1762" s="48"/>
    </row>
    <row r="1763" spans="1:7" ht="12.75" customHeight="1">
      <c r="A1763" s="47"/>
      <c r="B1763" s="44"/>
      <c r="F1763" s="48"/>
      <c r="G1763" s="48"/>
    </row>
    <row r="1764" spans="1:7" ht="12.75" customHeight="1">
      <c r="A1764" s="47"/>
      <c r="B1764" s="44"/>
      <c r="F1764" s="48"/>
      <c r="G1764" s="48"/>
    </row>
    <row r="1765" spans="1:7" ht="12.75" customHeight="1">
      <c r="A1765" s="47"/>
      <c r="B1765" s="44"/>
      <c r="F1765" s="48"/>
      <c r="G1765" s="48"/>
    </row>
    <row r="1766" spans="1:7" ht="12.75" customHeight="1">
      <c r="A1766" s="47"/>
      <c r="B1766" s="44"/>
      <c r="F1766" s="48"/>
      <c r="G1766" s="48"/>
    </row>
    <row r="1767" spans="1:7" ht="12.75" customHeight="1">
      <c r="A1767" s="47"/>
      <c r="B1767" s="44"/>
      <c r="F1767" s="48"/>
      <c r="G1767" s="48"/>
    </row>
    <row r="1768" spans="1:7" ht="12.75" customHeight="1">
      <c r="A1768" s="47"/>
      <c r="B1768" s="44"/>
      <c r="F1768" s="48"/>
      <c r="G1768" s="48"/>
    </row>
    <row r="1769" spans="1:7" ht="12.75" customHeight="1">
      <c r="A1769" s="47"/>
      <c r="B1769" s="44"/>
      <c r="F1769" s="48"/>
      <c r="G1769" s="48"/>
    </row>
    <row r="1770" spans="1:7" ht="12.75" customHeight="1">
      <c r="A1770" s="47"/>
      <c r="B1770" s="44"/>
      <c r="F1770" s="48"/>
      <c r="G1770" s="48"/>
    </row>
    <row r="1771" spans="1:7" ht="12.75" customHeight="1">
      <c r="A1771" s="47"/>
      <c r="B1771" s="44"/>
      <c r="F1771" s="48"/>
      <c r="G1771" s="48"/>
    </row>
    <row r="1772" spans="1:7" ht="12.75" customHeight="1">
      <c r="A1772" s="47"/>
      <c r="B1772" s="44"/>
      <c r="F1772" s="48"/>
      <c r="G1772" s="48"/>
    </row>
    <row r="1773" spans="1:7" ht="12.75" customHeight="1">
      <c r="A1773" s="47"/>
      <c r="B1773" s="44"/>
      <c r="F1773" s="48"/>
      <c r="G1773" s="48"/>
    </row>
    <row r="1774" spans="1:7" ht="12.75" customHeight="1">
      <c r="A1774" s="47"/>
      <c r="B1774" s="44"/>
      <c r="F1774" s="48"/>
      <c r="G1774" s="48"/>
    </row>
    <row r="1775" spans="1:7" ht="12.75" customHeight="1">
      <c r="A1775" s="47"/>
      <c r="B1775" s="44"/>
      <c r="F1775" s="48"/>
      <c r="G1775" s="48"/>
    </row>
    <row r="1776" spans="1:7" ht="12.75" customHeight="1">
      <c r="A1776" s="47"/>
      <c r="B1776" s="44"/>
      <c r="F1776" s="48"/>
      <c r="G1776" s="48"/>
    </row>
    <row r="1777" spans="1:7" ht="12.75" customHeight="1">
      <c r="A1777" s="47"/>
      <c r="B1777" s="44"/>
      <c r="F1777" s="48"/>
      <c r="G1777" s="48"/>
    </row>
    <row r="1778" spans="1:7" ht="12.75" customHeight="1">
      <c r="A1778" s="47"/>
      <c r="B1778" s="44"/>
      <c r="F1778" s="48"/>
      <c r="G1778" s="48"/>
    </row>
    <row r="1779" spans="1:7" ht="12.75" customHeight="1">
      <c r="A1779" s="47"/>
      <c r="B1779" s="44"/>
      <c r="F1779" s="48"/>
      <c r="G1779" s="48"/>
    </row>
    <row r="1780" spans="1:7" ht="12.75" customHeight="1">
      <c r="A1780" s="47"/>
      <c r="B1780" s="44"/>
      <c r="F1780" s="48"/>
      <c r="G1780" s="48"/>
    </row>
    <row r="1781" spans="1:7" ht="12.75" customHeight="1">
      <c r="A1781" s="47"/>
      <c r="B1781" s="44"/>
      <c r="F1781" s="48"/>
      <c r="G1781" s="48"/>
    </row>
    <row r="1782" spans="1:7" ht="12.75" customHeight="1">
      <c r="A1782" s="47"/>
      <c r="B1782" s="44"/>
      <c r="F1782" s="48"/>
      <c r="G1782" s="48"/>
    </row>
    <row r="1783" spans="1:7" ht="12.75" customHeight="1">
      <c r="A1783" s="47"/>
      <c r="B1783" s="44"/>
      <c r="F1783" s="48"/>
      <c r="G1783" s="48"/>
    </row>
    <row r="1784" spans="1:7" ht="12.75" customHeight="1">
      <c r="A1784" s="47"/>
      <c r="B1784" s="44"/>
      <c r="F1784" s="48"/>
      <c r="G1784" s="48"/>
    </row>
    <row r="1785" spans="1:7" ht="12.75" customHeight="1">
      <c r="A1785" s="47"/>
      <c r="B1785" s="44"/>
      <c r="F1785" s="48"/>
      <c r="G1785" s="48"/>
    </row>
    <row r="1786" spans="1:7" ht="12.75" customHeight="1">
      <c r="A1786" s="47"/>
      <c r="B1786" s="44"/>
      <c r="F1786" s="48"/>
      <c r="G1786" s="48"/>
    </row>
    <row r="1787" spans="1:7" ht="12.75" customHeight="1">
      <c r="A1787" s="47"/>
      <c r="B1787" s="44"/>
      <c r="F1787" s="48"/>
      <c r="G1787" s="48"/>
    </row>
    <row r="1788" spans="1:7" ht="12.75" customHeight="1">
      <c r="A1788" s="47"/>
      <c r="B1788" s="44"/>
      <c r="F1788" s="48"/>
      <c r="G1788" s="48"/>
    </row>
    <row r="1789" spans="1:7" ht="12.75" customHeight="1">
      <c r="A1789" s="47"/>
      <c r="B1789" s="44"/>
      <c r="F1789" s="48"/>
      <c r="G1789" s="48"/>
    </row>
    <row r="1790" spans="1:7" ht="12.75" customHeight="1">
      <c r="A1790" s="47"/>
      <c r="B1790" s="44"/>
      <c r="F1790" s="48"/>
      <c r="G1790" s="48"/>
    </row>
    <row r="1791" spans="1:7" ht="12.75" customHeight="1">
      <c r="A1791" s="47"/>
      <c r="B1791" s="44"/>
      <c r="F1791" s="48"/>
      <c r="G1791" s="48"/>
    </row>
    <row r="1792" spans="1:7" ht="12.75" customHeight="1">
      <c r="A1792" s="47"/>
      <c r="B1792" s="44"/>
      <c r="F1792" s="48"/>
      <c r="G1792" s="48"/>
    </row>
    <row r="1793" spans="1:7" ht="12.75" customHeight="1">
      <c r="A1793" s="47"/>
      <c r="B1793" s="44"/>
      <c r="F1793" s="48"/>
      <c r="G1793" s="48"/>
    </row>
    <row r="1794" spans="1:7" ht="12.75" customHeight="1">
      <c r="A1794" s="47"/>
      <c r="B1794" s="44"/>
      <c r="F1794" s="48"/>
      <c r="G1794" s="48"/>
    </row>
    <row r="1795" spans="1:7" ht="12.75" customHeight="1">
      <c r="A1795" s="47"/>
      <c r="B1795" s="44"/>
      <c r="F1795" s="48"/>
      <c r="G1795" s="48"/>
    </row>
    <row r="1796" spans="1:7" ht="12.75" customHeight="1">
      <c r="A1796" s="47"/>
      <c r="B1796" s="44"/>
      <c r="F1796" s="48"/>
      <c r="G1796" s="48"/>
    </row>
    <row r="1797" spans="1:7" ht="12.75" customHeight="1">
      <c r="A1797" s="47"/>
      <c r="B1797" s="44"/>
      <c r="F1797" s="48"/>
      <c r="G1797" s="48"/>
    </row>
    <row r="1798" spans="1:7" ht="12.75" customHeight="1">
      <c r="A1798" s="47"/>
      <c r="B1798" s="44"/>
      <c r="F1798" s="48"/>
      <c r="G1798" s="48"/>
    </row>
    <row r="1799" spans="1:7" ht="12.75" customHeight="1">
      <c r="A1799" s="47"/>
      <c r="B1799" s="44"/>
      <c r="F1799" s="48"/>
      <c r="G1799" s="48"/>
    </row>
    <row r="1800" spans="1:7" ht="12.75" customHeight="1">
      <c r="A1800" s="47"/>
      <c r="B1800" s="44"/>
      <c r="F1800" s="48"/>
      <c r="G1800" s="48"/>
    </row>
    <row r="1801" spans="1:7" ht="12.75" customHeight="1">
      <c r="A1801" s="47"/>
      <c r="B1801" s="44"/>
      <c r="F1801" s="48"/>
      <c r="G1801" s="48"/>
    </row>
    <row r="1802" spans="1:7" ht="12.75" customHeight="1">
      <c r="A1802" s="47"/>
      <c r="B1802" s="44"/>
      <c r="F1802" s="48"/>
      <c r="G1802" s="48"/>
    </row>
    <row r="1803" spans="1:7" ht="12.75" customHeight="1">
      <c r="A1803" s="47"/>
      <c r="B1803" s="44"/>
      <c r="F1803" s="48"/>
      <c r="G1803" s="48"/>
    </row>
    <row r="1804" spans="1:7" ht="12.75" customHeight="1">
      <c r="A1804" s="47"/>
      <c r="B1804" s="44"/>
      <c r="F1804" s="48"/>
      <c r="G1804" s="48"/>
    </row>
    <row r="1805" spans="1:7" ht="12.75" customHeight="1">
      <c r="A1805" s="47"/>
      <c r="B1805" s="44"/>
      <c r="F1805" s="48"/>
      <c r="G1805" s="48"/>
    </row>
    <row r="1806" spans="1:7" ht="12.75" customHeight="1">
      <c r="A1806" s="47"/>
      <c r="B1806" s="44"/>
      <c r="F1806" s="48"/>
      <c r="G1806" s="48"/>
    </row>
    <row r="1807" spans="1:7" ht="12.75" customHeight="1">
      <c r="A1807" s="47"/>
      <c r="B1807" s="44"/>
      <c r="F1807" s="48"/>
      <c r="G1807" s="48"/>
    </row>
    <row r="1808" spans="1:7" ht="12.75" customHeight="1">
      <c r="A1808" s="47"/>
      <c r="B1808" s="44"/>
      <c r="F1808" s="48"/>
      <c r="G1808" s="48"/>
    </row>
    <row r="1809" spans="1:7" ht="12.75" customHeight="1">
      <c r="A1809" s="47"/>
      <c r="B1809" s="44"/>
      <c r="F1809" s="48"/>
      <c r="G1809" s="48"/>
    </row>
    <row r="1810" spans="1:7" ht="12.75" customHeight="1">
      <c r="A1810" s="47"/>
      <c r="B1810" s="44"/>
      <c r="F1810" s="48"/>
      <c r="G1810" s="48"/>
    </row>
    <row r="1811" spans="1:7" ht="12.75" customHeight="1">
      <c r="A1811" s="47"/>
      <c r="B1811" s="44"/>
      <c r="F1811" s="48"/>
      <c r="G1811" s="48"/>
    </row>
    <row r="1812" spans="1:7" ht="12.75" customHeight="1">
      <c r="A1812" s="47"/>
      <c r="B1812" s="44"/>
      <c r="F1812" s="48"/>
      <c r="G1812" s="48"/>
    </row>
    <row r="1813" spans="1:7" ht="12.75" customHeight="1">
      <c r="A1813" s="47"/>
      <c r="B1813" s="44"/>
      <c r="F1813" s="48"/>
      <c r="G1813" s="48"/>
    </row>
    <row r="1814" spans="1:7" ht="12.75" customHeight="1">
      <c r="A1814" s="47"/>
      <c r="B1814" s="44"/>
      <c r="F1814" s="48"/>
      <c r="G1814" s="48"/>
    </row>
    <row r="1815" spans="1:7" ht="12.75" customHeight="1">
      <c r="A1815" s="47"/>
      <c r="B1815" s="44"/>
      <c r="F1815" s="48"/>
      <c r="G1815" s="48"/>
    </row>
    <row r="1816" spans="1:7" ht="12.75" customHeight="1">
      <c r="A1816" s="47"/>
      <c r="B1816" s="44"/>
      <c r="F1816" s="48"/>
      <c r="G1816" s="48"/>
    </row>
    <row r="1817" spans="1:7" ht="12.75" customHeight="1">
      <c r="A1817" s="47"/>
      <c r="B1817" s="44"/>
      <c r="F1817" s="48"/>
      <c r="G1817" s="48"/>
    </row>
    <row r="1818" spans="1:7" ht="12.75" customHeight="1">
      <c r="A1818" s="47"/>
      <c r="B1818" s="44"/>
      <c r="F1818" s="48"/>
      <c r="G1818" s="48"/>
    </row>
    <row r="1819" spans="1:7" ht="12.75" customHeight="1">
      <c r="A1819" s="47"/>
      <c r="B1819" s="44"/>
      <c r="F1819" s="48"/>
      <c r="G1819" s="48"/>
    </row>
    <row r="1820" spans="1:7" ht="12.75" customHeight="1">
      <c r="A1820" s="47"/>
      <c r="B1820" s="44"/>
      <c r="F1820" s="48"/>
      <c r="G1820" s="48"/>
    </row>
    <row r="1821" spans="1:7" ht="12.75" customHeight="1">
      <c r="A1821" s="47"/>
      <c r="B1821" s="44"/>
      <c r="F1821" s="48"/>
      <c r="G1821" s="48"/>
    </row>
    <row r="1822" spans="1:7" ht="12.75" customHeight="1">
      <c r="A1822" s="47"/>
      <c r="B1822" s="44"/>
      <c r="F1822" s="48"/>
      <c r="G1822" s="48"/>
    </row>
    <row r="1823" spans="1:7" ht="12.75" customHeight="1">
      <c r="A1823" s="47"/>
      <c r="B1823" s="44"/>
      <c r="F1823" s="48"/>
      <c r="G1823" s="48"/>
    </row>
    <row r="1824" spans="1:7" ht="12.75" customHeight="1">
      <c r="A1824" s="47"/>
      <c r="B1824" s="44"/>
      <c r="F1824" s="48"/>
      <c r="G1824" s="48"/>
    </row>
    <row r="1825" spans="1:7" ht="12.75" customHeight="1">
      <c r="A1825" s="47"/>
      <c r="B1825" s="44"/>
      <c r="F1825" s="48"/>
      <c r="G1825" s="48"/>
    </row>
    <row r="1826" spans="1:7" ht="12.75" customHeight="1">
      <c r="A1826" s="47"/>
      <c r="B1826" s="44"/>
      <c r="F1826" s="48"/>
      <c r="G1826" s="48"/>
    </row>
    <row r="1827" spans="1:7" ht="12.75" customHeight="1">
      <c r="A1827" s="47"/>
      <c r="B1827" s="44"/>
      <c r="F1827" s="48"/>
      <c r="G1827" s="48"/>
    </row>
    <row r="1828" spans="1:7" ht="12.75" customHeight="1">
      <c r="A1828" s="47"/>
      <c r="B1828" s="44"/>
      <c r="F1828" s="48"/>
      <c r="G1828" s="48"/>
    </row>
    <row r="1829" spans="1:7" ht="12.75" customHeight="1">
      <c r="A1829" s="47"/>
      <c r="B1829" s="44"/>
      <c r="F1829" s="48"/>
      <c r="G1829" s="48"/>
    </row>
    <row r="1830" spans="1:7" ht="12.75" customHeight="1">
      <c r="A1830" s="47"/>
      <c r="B1830" s="44"/>
      <c r="F1830" s="48"/>
      <c r="G1830" s="48"/>
    </row>
    <row r="1831" spans="1:7" ht="12.75" customHeight="1">
      <c r="A1831" s="47"/>
      <c r="B1831" s="44"/>
      <c r="F1831" s="48"/>
      <c r="G1831" s="48"/>
    </row>
    <row r="1832" spans="1:7" ht="12.75" customHeight="1">
      <c r="A1832" s="47"/>
      <c r="B1832" s="44"/>
      <c r="F1832" s="48"/>
      <c r="G1832" s="48"/>
    </row>
    <row r="1833" spans="1:7" ht="12.75" customHeight="1">
      <c r="A1833" s="47"/>
      <c r="B1833" s="44"/>
      <c r="F1833" s="48"/>
      <c r="G1833" s="48"/>
    </row>
    <row r="1834" spans="1:7" ht="12.75" customHeight="1">
      <c r="A1834" s="47"/>
      <c r="B1834" s="44"/>
      <c r="F1834" s="48"/>
      <c r="G1834" s="48"/>
    </row>
    <row r="1835" spans="1:7" ht="12.75" customHeight="1">
      <c r="A1835" s="47"/>
      <c r="B1835" s="44"/>
      <c r="F1835" s="48"/>
      <c r="G1835" s="48"/>
    </row>
    <row r="1836" spans="1:7" ht="12.75" customHeight="1">
      <c r="A1836" s="47"/>
      <c r="B1836" s="44"/>
      <c r="F1836" s="48"/>
      <c r="G1836" s="48"/>
    </row>
    <row r="1837" spans="1:7" ht="12.75" customHeight="1">
      <c r="A1837" s="47"/>
      <c r="B1837" s="44"/>
      <c r="F1837" s="48"/>
      <c r="G1837" s="48"/>
    </row>
    <row r="1838" spans="1:7" ht="12.75" customHeight="1">
      <c r="A1838" s="47"/>
      <c r="B1838" s="44"/>
      <c r="F1838" s="48"/>
      <c r="G1838" s="48"/>
    </row>
    <row r="1839" spans="1:7" ht="12.75" customHeight="1">
      <c r="A1839" s="47"/>
      <c r="B1839" s="44"/>
      <c r="F1839" s="48"/>
      <c r="G1839" s="48"/>
    </row>
    <row r="1840" spans="1:7" ht="12.75" customHeight="1">
      <c r="A1840" s="47"/>
      <c r="B1840" s="44"/>
      <c r="F1840" s="48"/>
      <c r="G1840" s="48"/>
    </row>
    <row r="1841" spans="1:7" ht="12.75" customHeight="1">
      <c r="A1841" s="47"/>
      <c r="B1841" s="44"/>
      <c r="F1841" s="48"/>
      <c r="G1841" s="48"/>
    </row>
    <row r="1842" spans="1:7" ht="12.75" customHeight="1">
      <c r="A1842" s="47"/>
      <c r="B1842" s="44"/>
      <c r="F1842" s="48"/>
      <c r="G1842" s="48"/>
    </row>
    <row r="1843" spans="1:7" ht="12.75" customHeight="1">
      <c r="A1843" s="47"/>
      <c r="B1843" s="44"/>
      <c r="F1843" s="48"/>
      <c r="G1843" s="48"/>
    </row>
    <row r="1844" spans="1:7" ht="12.75" customHeight="1">
      <c r="A1844" s="47"/>
      <c r="B1844" s="44"/>
      <c r="F1844" s="48"/>
      <c r="G1844" s="48"/>
    </row>
    <row r="1845" spans="1:7" ht="12.75" customHeight="1">
      <c r="A1845" s="47"/>
      <c r="B1845" s="44"/>
      <c r="F1845" s="48"/>
      <c r="G1845" s="48"/>
    </row>
    <row r="1846" spans="1:7" ht="12.75" customHeight="1">
      <c r="A1846" s="47"/>
      <c r="B1846" s="44"/>
      <c r="F1846" s="48"/>
      <c r="G1846" s="48"/>
    </row>
    <row r="1847" spans="1:7" ht="12.75" customHeight="1">
      <c r="A1847" s="47"/>
      <c r="B1847" s="44"/>
      <c r="F1847" s="48"/>
      <c r="G1847" s="48"/>
    </row>
    <row r="1848" spans="1:7" ht="12.75" customHeight="1">
      <c r="A1848" s="47"/>
      <c r="B1848" s="44"/>
      <c r="F1848" s="48"/>
      <c r="G1848" s="48"/>
    </row>
    <row r="1849" spans="1:7" ht="12.75" customHeight="1">
      <c r="A1849" s="47"/>
      <c r="B1849" s="44"/>
      <c r="F1849" s="48"/>
      <c r="G1849" s="48"/>
    </row>
    <row r="1850" spans="1:7" ht="12.75" customHeight="1">
      <c r="A1850" s="47"/>
      <c r="B1850" s="44"/>
      <c r="F1850" s="48"/>
      <c r="G1850" s="48"/>
    </row>
    <row r="1851" spans="1:7" ht="12.75" customHeight="1">
      <c r="A1851" s="47"/>
      <c r="B1851" s="44"/>
      <c r="F1851" s="48"/>
      <c r="G1851" s="48"/>
    </row>
    <row r="1852" spans="1:7" ht="12.75" customHeight="1">
      <c r="A1852" s="47"/>
      <c r="B1852" s="44"/>
      <c r="F1852" s="48"/>
      <c r="G1852" s="48"/>
    </row>
    <row r="1853" spans="1:7" ht="12.75" customHeight="1">
      <c r="A1853" s="47"/>
      <c r="B1853" s="44"/>
      <c r="F1853" s="48"/>
      <c r="G1853" s="48"/>
    </row>
    <row r="1854" spans="1:7" ht="12.75" customHeight="1">
      <c r="A1854" s="47"/>
      <c r="B1854" s="44"/>
      <c r="F1854" s="48"/>
      <c r="G1854" s="48"/>
    </row>
    <row r="1855" spans="1:7" ht="12.75" customHeight="1">
      <c r="A1855" s="47"/>
      <c r="B1855" s="44"/>
      <c r="F1855" s="48"/>
      <c r="G1855" s="48"/>
    </row>
    <row r="1856" spans="1:7" ht="12.75" customHeight="1">
      <c r="A1856" s="47"/>
      <c r="B1856" s="44"/>
      <c r="F1856" s="48"/>
      <c r="G1856" s="48"/>
    </row>
    <row r="1857" spans="1:7" ht="12.75" customHeight="1">
      <c r="A1857" s="47"/>
      <c r="B1857" s="44"/>
      <c r="F1857" s="48"/>
      <c r="G1857" s="48"/>
    </row>
    <row r="1858" spans="1:7" ht="12.75" customHeight="1">
      <c r="A1858" s="47"/>
      <c r="B1858" s="44"/>
      <c r="F1858" s="48"/>
      <c r="G1858" s="48"/>
    </row>
    <row r="1859" spans="1:7" ht="12.75" customHeight="1">
      <c r="A1859" s="47"/>
      <c r="B1859" s="44"/>
      <c r="F1859" s="48"/>
      <c r="G1859" s="48"/>
    </row>
    <row r="1860" spans="1:7" ht="12.75" customHeight="1">
      <c r="A1860" s="47"/>
      <c r="B1860" s="44"/>
      <c r="F1860" s="48"/>
      <c r="G1860" s="48"/>
    </row>
    <row r="1861" spans="1:7" ht="12.75" customHeight="1">
      <c r="A1861" s="47"/>
      <c r="B1861" s="44"/>
      <c r="F1861" s="48"/>
      <c r="G1861" s="48"/>
    </row>
    <row r="1862" spans="1:7" ht="12.75" customHeight="1">
      <c r="A1862" s="47"/>
      <c r="B1862" s="44"/>
      <c r="F1862" s="48"/>
      <c r="G1862" s="48"/>
    </row>
    <row r="1863" spans="1:7" ht="12.75" customHeight="1">
      <c r="A1863" s="47"/>
      <c r="B1863" s="44"/>
      <c r="F1863" s="48"/>
      <c r="G1863" s="48"/>
    </row>
    <row r="1864" spans="1:7" ht="12.75" customHeight="1">
      <c r="A1864" s="47"/>
      <c r="B1864" s="44"/>
      <c r="F1864" s="48"/>
      <c r="G1864" s="48"/>
    </row>
    <row r="1865" spans="1:7" ht="12.75" customHeight="1">
      <c r="A1865" s="47"/>
      <c r="B1865" s="44"/>
      <c r="F1865" s="48"/>
      <c r="G1865" s="48"/>
    </row>
    <row r="1866" spans="1:7" ht="12.75" customHeight="1">
      <c r="A1866" s="47"/>
      <c r="B1866" s="44"/>
      <c r="F1866" s="48"/>
      <c r="G1866" s="48"/>
    </row>
    <row r="1867" spans="1:7" ht="12.75" customHeight="1">
      <c r="A1867" s="47"/>
      <c r="B1867" s="44"/>
      <c r="F1867" s="48"/>
      <c r="G1867" s="48"/>
    </row>
    <row r="1868" spans="1:7" ht="12.75" customHeight="1">
      <c r="A1868" s="47"/>
      <c r="B1868" s="44"/>
      <c r="F1868" s="48"/>
      <c r="G1868" s="48"/>
    </row>
    <row r="1869" spans="1:7" ht="12.75" customHeight="1">
      <c r="A1869" s="47"/>
      <c r="B1869" s="44"/>
      <c r="F1869" s="48"/>
      <c r="G1869" s="48"/>
    </row>
    <row r="1870" spans="1:7" ht="12.75" customHeight="1">
      <c r="A1870" s="47"/>
      <c r="B1870" s="44"/>
      <c r="F1870" s="48"/>
      <c r="G1870" s="48"/>
    </row>
    <row r="1871" spans="1:7" ht="12.75" customHeight="1">
      <c r="A1871" s="47"/>
      <c r="B1871" s="44"/>
      <c r="F1871" s="48"/>
      <c r="G1871" s="48"/>
    </row>
    <row r="1872" spans="1:7" ht="12.75" customHeight="1">
      <c r="A1872" s="47"/>
      <c r="B1872" s="44"/>
      <c r="F1872" s="48"/>
      <c r="G1872" s="48"/>
    </row>
    <row r="1873" spans="1:7" ht="12.75" customHeight="1">
      <c r="A1873" s="47"/>
      <c r="B1873" s="44"/>
      <c r="F1873" s="48"/>
      <c r="G1873" s="48"/>
    </row>
    <row r="1874" spans="1:7" ht="12.75" customHeight="1">
      <c r="A1874" s="47"/>
      <c r="B1874" s="44"/>
      <c r="F1874" s="48"/>
      <c r="G1874" s="48"/>
    </row>
    <row r="1875" spans="1:7" ht="12.75" customHeight="1">
      <c r="A1875" s="47"/>
      <c r="B1875" s="44"/>
      <c r="F1875" s="48"/>
      <c r="G1875" s="48"/>
    </row>
    <row r="1876" spans="1:7" ht="12.75" customHeight="1">
      <c r="A1876" s="47"/>
      <c r="B1876" s="44"/>
      <c r="F1876" s="48"/>
      <c r="G1876" s="48"/>
    </row>
    <row r="1877" spans="1:7" ht="12.75" customHeight="1">
      <c r="A1877" s="47"/>
      <c r="B1877" s="44"/>
      <c r="F1877" s="48"/>
      <c r="G1877" s="48"/>
    </row>
    <row r="1878" spans="1:7" ht="12.75" customHeight="1">
      <c r="A1878" s="47"/>
      <c r="B1878" s="44"/>
      <c r="F1878" s="48"/>
      <c r="G1878" s="48"/>
    </row>
    <row r="1879" spans="1:7" ht="12.75" customHeight="1">
      <c r="A1879" s="47"/>
      <c r="B1879" s="44"/>
      <c r="F1879" s="48"/>
      <c r="G1879" s="48"/>
    </row>
    <row r="1880" spans="1:7" ht="12.75" customHeight="1">
      <c r="A1880" s="47"/>
      <c r="B1880" s="44"/>
      <c r="F1880" s="48"/>
      <c r="G1880" s="48"/>
    </row>
    <row r="1881" spans="1:7" ht="12.75" customHeight="1">
      <c r="A1881" s="47"/>
      <c r="B1881" s="44"/>
      <c r="F1881" s="48"/>
      <c r="G1881" s="48"/>
    </row>
    <row r="1882" spans="1:7" ht="12.75" customHeight="1">
      <c r="A1882" s="47"/>
      <c r="B1882" s="44"/>
      <c r="F1882" s="48"/>
      <c r="G1882" s="48"/>
    </row>
    <row r="1883" spans="1:7" ht="12.75" customHeight="1">
      <c r="A1883" s="47"/>
      <c r="B1883" s="44"/>
      <c r="F1883" s="48"/>
      <c r="G1883" s="48"/>
    </row>
    <row r="1884" spans="1:7" ht="12.75" customHeight="1">
      <c r="A1884" s="47"/>
      <c r="B1884" s="44"/>
      <c r="F1884" s="48"/>
      <c r="G1884" s="48"/>
    </row>
    <row r="1885" spans="1:7" ht="12.75" customHeight="1">
      <c r="A1885" s="47"/>
      <c r="B1885" s="44"/>
      <c r="F1885" s="48"/>
      <c r="G1885" s="48"/>
    </row>
    <row r="1886" spans="1:7" ht="12.75" customHeight="1">
      <c r="A1886" s="47"/>
      <c r="B1886" s="44"/>
      <c r="F1886" s="48"/>
      <c r="G1886" s="48"/>
    </row>
    <row r="1887" spans="1:7" ht="12.75" customHeight="1">
      <c r="A1887" s="47"/>
      <c r="B1887" s="44"/>
      <c r="F1887" s="48"/>
      <c r="G1887" s="48"/>
    </row>
    <row r="1888" spans="1:7" ht="12.75" customHeight="1">
      <c r="A1888" s="47"/>
      <c r="B1888" s="44"/>
      <c r="F1888" s="48"/>
      <c r="G1888" s="48"/>
    </row>
    <row r="1889" spans="1:7" ht="12.75" customHeight="1">
      <c r="A1889" s="47"/>
      <c r="B1889" s="44"/>
      <c r="F1889" s="48"/>
      <c r="G1889" s="48"/>
    </row>
    <row r="1890" spans="1:7" ht="12.75" customHeight="1">
      <c r="A1890" s="47"/>
      <c r="B1890" s="44"/>
      <c r="F1890" s="48"/>
      <c r="G1890" s="48"/>
    </row>
    <row r="1891" spans="1:7" ht="12.75" customHeight="1">
      <c r="A1891" s="47"/>
      <c r="B1891" s="44"/>
      <c r="F1891" s="48"/>
      <c r="G1891" s="48"/>
    </row>
    <row r="1892" spans="1:7" ht="12.75" customHeight="1">
      <c r="A1892" s="47"/>
      <c r="B1892" s="44"/>
      <c r="F1892" s="48"/>
      <c r="G1892" s="48"/>
    </row>
    <row r="1893" spans="1:7" ht="12.75" customHeight="1">
      <c r="A1893" s="47"/>
      <c r="B1893" s="44"/>
      <c r="F1893" s="48"/>
      <c r="G1893" s="48"/>
    </row>
    <row r="1894" spans="1:7" ht="12.75" customHeight="1">
      <c r="A1894" s="47"/>
      <c r="B1894" s="44"/>
      <c r="F1894" s="48"/>
      <c r="G1894" s="48"/>
    </row>
    <row r="1895" spans="1:7" ht="12.75" customHeight="1">
      <c r="A1895" s="47"/>
      <c r="B1895" s="44"/>
      <c r="F1895" s="48"/>
      <c r="G1895" s="48"/>
    </row>
    <row r="1896" spans="1:7" ht="12.75" customHeight="1">
      <c r="A1896" s="47"/>
      <c r="B1896" s="44"/>
      <c r="F1896" s="48"/>
      <c r="G1896" s="48"/>
    </row>
    <row r="1897" spans="1:7" ht="12.75" customHeight="1">
      <c r="A1897" s="47"/>
      <c r="B1897" s="44"/>
      <c r="F1897" s="48"/>
      <c r="G1897" s="48"/>
    </row>
    <row r="1898" spans="1:7" ht="12.75" customHeight="1">
      <c r="A1898" s="47"/>
      <c r="B1898" s="44"/>
      <c r="F1898" s="48"/>
      <c r="G1898" s="48"/>
    </row>
    <row r="1899" spans="1:7" ht="12.75" customHeight="1">
      <c r="A1899" s="47"/>
      <c r="B1899" s="44"/>
      <c r="F1899" s="48"/>
      <c r="G1899" s="48"/>
    </row>
    <row r="1900" spans="1:7" ht="12.75" customHeight="1">
      <c r="A1900" s="47"/>
      <c r="B1900" s="44"/>
      <c r="F1900" s="48"/>
      <c r="G1900" s="48"/>
    </row>
    <row r="1901" spans="1:7" ht="12.75" customHeight="1">
      <c r="A1901" s="47"/>
      <c r="B1901" s="44"/>
      <c r="F1901" s="48"/>
      <c r="G1901" s="48"/>
    </row>
    <row r="1902" spans="1:7" ht="12.75" customHeight="1">
      <c r="A1902" s="47"/>
      <c r="B1902" s="44"/>
      <c r="F1902" s="48"/>
      <c r="G1902" s="48"/>
    </row>
    <row r="1903" spans="1:7" ht="12.75" customHeight="1">
      <c r="A1903" s="47"/>
      <c r="B1903" s="44"/>
      <c r="F1903" s="48"/>
      <c r="G1903" s="48"/>
    </row>
    <row r="1904" spans="1:7" ht="12.75" customHeight="1">
      <c r="A1904" s="47"/>
      <c r="B1904" s="44"/>
      <c r="F1904" s="48"/>
      <c r="G1904" s="48"/>
    </row>
    <row r="1905" spans="1:7" ht="12.75" customHeight="1">
      <c r="A1905" s="47"/>
      <c r="B1905" s="44"/>
      <c r="F1905" s="48"/>
      <c r="G1905" s="48"/>
    </row>
    <row r="1906" spans="1:7" ht="12.75" customHeight="1">
      <c r="A1906" s="47"/>
      <c r="B1906" s="44"/>
      <c r="F1906" s="48"/>
      <c r="G1906" s="48"/>
    </row>
    <row r="1907" spans="1:7" ht="12.75" customHeight="1">
      <c r="A1907" s="47"/>
      <c r="B1907" s="44"/>
      <c r="F1907" s="48"/>
      <c r="G1907" s="48"/>
    </row>
    <row r="1908" spans="1:7" ht="12.75" customHeight="1">
      <c r="A1908" s="47"/>
      <c r="B1908" s="44"/>
      <c r="F1908" s="48"/>
      <c r="G1908" s="48"/>
    </row>
    <row r="1909" spans="1:7" ht="12.75" customHeight="1">
      <c r="A1909" s="47"/>
      <c r="B1909" s="44"/>
      <c r="F1909" s="48"/>
      <c r="G1909" s="48"/>
    </row>
    <row r="1910" spans="1:7" ht="12.75" customHeight="1">
      <c r="A1910" s="47"/>
      <c r="B1910" s="44"/>
      <c r="F1910" s="48"/>
      <c r="G1910" s="48"/>
    </row>
    <row r="1911" spans="1:7" ht="12.75" customHeight="1">
      <c r="A1911" s="47"/>
      <c r="B1911" s="44"/>
      <c r="F1911" s="48"/>
      <c r="G1911" s="48"/>
    </row>
    <row r="1912" spans="1:7" ht="12.75" customHeight="1">
      <c r="A1912" s="47"/>
      <c r="B1912" s="44"/>
      <c r="F1912" s="48"/>
      <c r="G1912" s="48"/>
    </row>
    <row r="1913" spans="1:7" ht="12.75" customHeight="1">
      <c r="A1913" s="47"/>
      <c r="B1913" s="44"/>
      <c r="F1913" s="48"/>
      <c r="G1913" s="48"/>
    </row>
    <row r="1914" spans="1:7" ht="12.75" customHeight="1">
      <c r="A1914" s="47"/>
      <c r="B1914" s="44"/>
      <c r="F1914" s="48"/>
      <c r="G1914" s="48"/>
    </row>
    <row r="1915" spans="1:7" ht="12.75" customHeight="1">
      <c r="A1915" s="47"/>
      <c r="B1915" s="44"/>
      <c r="F1915" s="48"/>
      <c r="G1915" s="48"/>
    </row>
    <row r="1916" spans="1:7" ht="12.75" customHeight="1">
      <c r="A1916" s="47"/>
      <c r="B1916" s="44"/>
      <c r="F1916" s="48"/>
      <c r="G1916" s="48"/>
    </row>
    <row r="1917" spans="1:7" ht="12.75" customHeight="1">
      <c r="A1917" s="47"/>
      <c r="B1917" s="44"/>
      <c r="F1917" s="48"/>
      <c r="G1917" s="48"/>
    </row>
    <row r="1918" spans="1:7" ht="12.75" customHeight="1">
      <c r="A1918" s="47"/>
      <c r="B1918" s="44"/>
      <c r="F1918" s="48"/>
      <c r="G1918" s="48"/>
    </row>
    <row r="1919" spans="1:7" ht="12.75" customHeight="1">
      <c r="A1919" s="47"/>
      <c r="B1919" s="44"/>
      <c r="F1919" s="48"/>
      <c r="G1919" s="48"/>
    </row>
    <row r="1920" spans="1:7" ht="12.75" customHeight="1">
      <c r="A1920" s="47"/>
      <c r="B1920" s="44"/>
      <c r="F1920" s="48"/>
      <c r="G1920" s="48"/>
    </row>
    <row r="1921" spans="1:7" ht="12.75" customHeight="1">
      <c r="A1921" s="47"/>
      <c r="B1921" s="44"/>
      <c r="F1921" s="48"/>
      <c r="G1921" s="48"/>
    </row>
    <row r="1922" spans="1:7" ht="12.75" customHeight="1">
      <c r="A1922" s="47"/>
      <c r="B1922" s="44"/>
      <c r="F1922" s="48"/>
      <c r="G1922" s="48"/>
    </row>
    <row r="1923" spans="1:7" ht="12.75" customHeight="1">
      <c r="A1923" s="47"/>
      <c r="B1923" s="44"/>
      <c r="F1923" s="48"/>
      <c r="G1923" s="48"/>
    </row>
    <row r="1924" spans="1:7" ht="12.75" customHeight="1">
      <c r="A1924" s="47"/>
      <c r="B1924" s="44"/>
      <c r="F1924" s="48"/>
      <c r="G1924" s="48"/>
    </row>
    <row r="1925" spans="1:7" ht="12.75" customHeight="1">
      <c r="A1925" s="47"/>
      <c r="B1925" s="44"/>
      <c r="F1925" s="48"/>
      <c r="G1925" s="48"/>
    </row>
    <row r="1926" spans="1:7" ht="12.75" customHeight="1">
      <c r="A1926" s="47"/>
      <c r="B1926" s="44"/>
      <c r="F1926" s="48"/>
      <c r="G1926" s="48"/>
    </row>
    <row r="1927" spans="1:7" ht="12.75" customHeight="1">
      <c r="A1927" s="47"/>
      <c r="B1927" s="44"/>
      <c r="F1927" s="48"/>
      <c r="G1927" s="48"/>
    </row>
    <row r="1928" spans="1:7" ht="12.75" customHeight="1">
      <c r="A1928" s="47"/>
      <c r="B1928" s="44"/>
      <c r="F1928" s="48"/>
      <c r="G1928" s="48"/>
    </row>
    <row r="1929" spans="1:7" ht="12.75" customHeight="1">
      <c r="A1929" s="47"/>
      <c r="B1929" s="44"/>
      <c r="F1929" s="48"/>
      <c r="G1929" s="48"/>
    </row>
    <row r="1930" spans="1:7" ht="12.75" customHeight="1">
      <c r="A1930" s="47"/>
      <c r="B1930" s="44"/>
      <c r="F1930" s="48"/>
      <c r="G1930" s="48"/>
    </row>
    <row r="1931" spans="1:7" ht="12.75" customHeight="1">
      <c r="A1931" s="47"/>
      <c r="B1931" s="44"/>
      <c r="F1931" s="48"/>
      <c r="G1931" s="48"/>
    </row>
    <row r="1932" spans="1:7" ht="12.75" customHeight="1">
      <c r="A1932" s="47"/>
      <c r="B1932" s="44"/>
      <c r="F1932" s="48"/>
      <c r="G1932" s="48"/>
    </row>
    <row r="1933" spans="1:7" ht="12.75" customHeight="1">
      <c r="A1933" s="47"/>
      <c r="B1933" s="44"/>
      <c r="F1933" s="48"/>
      <c r="G1933" s="48"/>
    </row>
    <row r="1934" spans="1:7" ht="12.75" customHeight="1">
      <c r="A1934" s="47"/>
      <c r="B1934" s="44"/>
      <c r="F1934" s="48"/>
      <c r="G1934" s="48"/>
    </row>
    <row r="1935" spans="1:7" ht="12.75" customHeight="1">
      <c r="A1935" s="47"/>
      <c r="B1935" s="44"/>
      <c r="F1935" s="48"/>
      <c r="G1935" s="48"/>
    </row>
    <row r="1936" spans="1:7" ht="12.75" customHeight="1">
      <c r="A1936" s="47"/>
      <c r="B1936" s="44"/>
      <c r="F1936" s="48"/>
      <c r="G1936" s="48"/>
    </row>
    <row r="1937" spans="1:7" ht="12.75" customHeight="1">
      <c r="A1937" s="47"/>
      <c r="B1937" s="44"/>
      <c r="F1937" s="48"/>
      <c r="G1937" s="48"/>
    </row>
    <row r="1938" spans="1:7" ht="12.75" customHeight="1">
      <c r="A1938" s="47"/>
      <c r="B1938" s="44"/>
      <c r="F1938" s="48"/>
      <c r="G1938" s="48"/>
    </row>
    <row r="1939" spans="1:7" ht="12.75" customHeight="1">
      <c r="A1939" s="47"/>
      <c r="B1939" s="44"/>
      <c r="F1939" s="48"/>
      <c r="G1939" s="48"/>
    </row>
    <row r="1940" spans="1:7" ht="12.75" customHeight="1">
      <c r="A1940" s="47"/>
      <c r="B1940" s="44"/>
      <c r="F1940" s="48"/>
      <c r="G1940" s="48"/>
    </row>
    <row r="1941" spans="1:7" ht="12.75" customHeight="1">
      <c r="A1941" s="47"/>
      <c r="B1941" s="44"/>
      <c r="F1941" s="48"/>
      <c r="G1941" s="48"/>
    </row>
    <row r="1942" spans="1:7" ht="12.75" customHeight="1">
      <c r="A1942" s="47"/>
      <c r="B1942" s="44"/>
      <c r="F1942" s="48"/>
      <c r="G1942" s="48"/>
    </row>
    <row r="1943" spans="1:7" ht="12.75" customHeight="1">
      <c r="A1943" s="47"/>
      <c r="B1943" s="44"/>
      <c r="F1943" s="48"/>
      <c r="G1943" s="48"/>
    </row>
    <row r="1944" spans="1:7" ht="12.75" customHeight="1">
      <c r="A1944" s="47"/>
      <c r="B1944" s="44"/>
      <c r="F1944" s="48"/>
      <c r="G1944" s="48"/>
    </row>
    <row r="1945" spans="1:7" ht="12.75" customHeight="1">
      <c r="A1945" s="47"/>
      <c r="B1945" s="44"/>
      <c r="F1945" s="48"/>
      <c r="G1945" s="48"/>
    </row>
    <row r="1946" spans="1:7" ht="12.75" customHeight="1">
      <c r="A1946" s="47"/>
      <c r="B1946" s="44"/>
      <c r="F1946" s="48"/>
      <c r="G1946" s="48"/>
    </row>
    <row r="1947" spans="1:7" ht="12.75" customHeight="1">
      <c r="A1947" s="47"/>
      <c r="B1947" s="44"/>
      <c r="F1947" s="48"/>
      <c r="G1947" s="48"/>
    </row>
    <row r="1948" spans="1:7" ht="12.75" customHeight="1">
      <c r="A1948" s="47"/>
      <c r="B1948" s="44"/>
      <c r="F1948" s="48"/>
      <c r="G1948" s="48"/>
    </row>
    <row r="1949" spans="1:7" ht="12.75" customHeight="1">
      <c r="A1949" s="47"/>
      <c r="B1949" s="44"/>
      <c r="F1949" s="48"/>
      <c r="G1949" s="48"/>
    </row>
    <row r="1950" spans="1:7" ht="12.75" customHeight="1">
      <c r="A1950" s="47"/>
      <c r="B1950" s="44"/>
      <c r="F1950" s="48"/>
      <c r="G1950" s="48"/>
    </row>
    <row r="1951" spans="1:7" ht="12.75" customHeight="1">
      <c r="A1951" s="47"/>
      <c r="B1951" s="44"/>
      <c r="F1951" s="48"/>
      <c r="G1951" s="48"/>
    </row>
    <row r="1952" spans="1:7" ht="12.75" customHeight="1">
      <c r="A1952" s="47"/>
      <c r="B1952" s="44"/>
      <c r="F1952" s="48"/>
      <c r="G1952" s="48"/>
    </row>
    <row r="1953" spans="1:7" ht="12.75" customHeight="1">
      <c r="A1953" s="47"/>
      <c r="B1953" s="44"/>
      <c r="F1953" s="48"/>
      <c r="G1953" s="48"/>
    </row>
    <row r="1954" spans="1:7" ht="12.75" customHeight="1">
      <c r="A1954" s="47"/>
      <c r="B1954" s="44"/>
      <c r="F1954" s="48"/>
      <c r="G1954" s="48"/>
    </row>
    <row r="1955" spans="1:7" ht="12.75" customHeight="1">
      <c r="A1955" s="47"/>
      <c r="B1955" s="44"/>
      <c r="F1955" s="48"/>
      <c r="G1955" s="48"/>
    </row>
    <row r="1956" spans="1:7" ht="12.75" customHeight="1">
      <c r="A1956" s="47"/>
      <c r="B1956" s="44"/>
      <c r="F1956" s="48"/>
      <c r="G1956" s="48"/>
    </row>
    <row r="1957" spans="1:7" ht="12.75" customHeight="1">
      <c r="A1957" s="47"/>
      <c r="B1957" s="44"/>
      <c r="F1957" s="48"/>
      <c r="G1957" s="48"/>
    </row>
    <row r="1958" spans="1:7" ht="12.75" customHeight="1">
      <c r="A1958" s="47"/>
      <c r="B1958" s="44"/>
      <c r="F1958" s="48"/>
      <c r="G1958" s="48"/>
    </row>
    <row r="1959" spans="1:7" ht="12.75" customHeight="1">
      <c r="A1959" s="47"/>
      <c r="B1959" s="44"/>
      <c r="F1959" s="48"/>
      <c r="G1959" s="48"/>
    </row>
    <row r="1960" spans="1:7" ht="12.75" customHeight="1">
      <c r="A1960" s="47"/>
      <c r="B1960" s="44"/>
      <c r="F1960" s="48"/>
      <c r="G1960" s="48"/>
    </row>
    <row r="1961" spans="1:7" ht="12.75" customHeight="1">
      <c r="A1961" s="47"/>
      <c r="B1961" s="44"/>
      <c r="F1961" s="48"/>
      <c r="G1961" s="48"/>
    </row>
    <row r="1962" spans="1:7" ht="12.75" customHeight="1">
      <c r="A1962" s="47"/>
      <c r="B1962" s="44"/>
      <c r="F1962" s="48"/>
      <c r="G1962" s="48"/>
    </row>
    <row r="1963" spans="1:7" ht="12.75" customHeight="1">
      <c r="A1963" s="47"/>
      <c r="B1963" s="44"/>
      <c r="F1963" s="48"/>
      <c r="G1963" s="48"/>
    </row>
    <row r="1964" spans="1:7" ht="12.75" customHeight="1">
      <c r="A1964" s="47"/>
      <c r="B1964" s="44"/>
      <c r="F1964" s="48"/>
      <c r="G1964" s="48"/>
    </row>
    <row r="1965" spans="1:7" ht="12.75" customHeight="1">
      <c r="A1965" s="47"/>
      <c r="B1965" s="44"/>
      <c r="F1965" s="48"/>
      <c r="G1965" s="48"/>
    </row>
    <row r="1966" spans="1:7" ht="12.75" customHeight="1">
      <c r="A1966" s="47"/>
      <c r="B1966" s="44"/>
      <c r="F1966" s="48"/>
      <c r="G1966" s="48"/>
    </row>
    <row r="1967" spans="1:7" ht="12.75" customHeight="1">
      <c r="A1967" s="47"/>
      <c r="B1967" s="44"/>
      <c r="F1967" s="48"/>
      <c r="G1967" s="48"/>
    </row>
    <row r="1968" spans="1:7" ht="12.75" customHeight="1">
      <c r="A1968" s="47"/>
      <c r="B1968" s="44"/>
      <c r="F1968" s="48"/>
      <c r="G1968" s="48"/>
    </row>
    <row r="1969" spans="1:7" ht="12.75" customHeight="1">
      <c r="A1969" s="47"/>
      <c r="B1969" s="44"/>
      <c r="F1969" s="48"/>
      <c r="G1969" s="48"/>
    </row>
    <row r="1970" spans="1:7" ht="12.75" customHeight="1">
      <c r="A1970" s="47"/>
      <c r="B1970" s="44"/>
      <c r="F1970" s="48"/>
      <c r="G1970" s="48"/>
    </row>
    <row r="1971" spans="1:7" ht="12.75" customHeight="1">
      <c r="A1971" s="47"/>
      <c r="B1971" s="44"/>
      <c r="F1971" s="48"/>
      <c r="G1971" s="48"/>
    </row>
    <row r="1972" spans="1:7" ht="12.75" customHeight="1">
      <c r="A1972" s="47"/>
      <c r="B1972" s="44"/>
      <c r="F1972" s="48"/>
      <c r="G1972" s="48"/>
    </row>
    <row r="1973" spans="1:7" ht="12.75" customHeight="1">
      <c r="A1973" s="47"/>
      <c r="B1973" s="44"/>
      <c r="F1973" s="48"/>
      <c r="G1973" s="48"/>
    </row>
    <row r="1974" spans="1:7" ht="12.75" customHeight="1">
      <c r="A1974" s="47"/>
      <c r="B1974" s="44"/>
      <c r="F1974" s="48"/>
      <c r="G1974" s="48"/>
    </row>
    <row r="1975" spans="1:7" ht="12.75" customHeight="1">
      <c r="A1975" s="47"/>
      <c r="B1975" s="44"/>
      <c r="F1975" s="48"/>
      <c r="G1975" s="48"/>
    </row>
    <row r="1976" spans="1:7" ht="12.75" customHeight="1">
      <c r="A1976" s="47"/>
      <c r="B1976" s="44"/>
      <c r="F1976" s="48"/>
      <c r="G1976" s="48"/>
    </row>
    <row r="1977" spans="1:7" ht="12.75" customHeight="1">
      <c r="A1977" s="47"/>
      <c r="B1977" s="44"/>
      <c r="F1977" s="48"/>
      <c r="G1977" s="48"/>
    </row>
    <row r="1978" spans="1:7" ht="12.75" customHeight="1">
      <c r="A1978" s="47"/>
      <c r="B1978" s="44"/>
      <c r="F1978" s="48"/>
      <c r="G1978" s="48"/>
    </row>
    <row r="1979" spans="1:7" ht="12.75" customHeight="1">
      <c r="A1979" s="47"/>
      <c r="B1979" s="44"/>
      <c r="F1979" s="48"/>
      <c r="G1979" s="48"/>
    </row>
    <row r="1980" spans="1:7" ht="12.75" customHeight="1">
      <c r="A1980" s="47"/>
      <c r="B1980" s="44"/>
      <c r="F1980" s="48"/>
      <c r="G1980" s="48"/>
    </row>
    <row r="1981" spans="1:7" ht="12.75" customHeight="1">
      <c r="A1981" s="47"/>
      <c r="B1981" s="44"/>
      <c r="F1981" s="48"/>
      <c r="G1981" s="48"/>
    </row>
    <row r="1982" spans="1:7" ht="12.75" customHeight="1">
      <c r="A1982" s="47"/>
      <c r="B1982" s="44"/>
      <c r="F1982" s="48"/>
      <c r="G1982" s="48"/>
    </row>
    <row r="1983" spans="1:7" ht="12.75" customHeight="1">
      <c r="A1983" s="47"/>
      <c r="B1983" s="44"/>
      <c r="F1983" s="48"/>
      <c r="G1983" s="48"/>
    </row>
    <row r="1984" spans="1:7" ht="12.75" customHeight="1">
      <c r="A1984" s="47"/>
      <c r="B1984" s="44"/>
      <c r="F1984" s="48"/>
      <c r="G1984" s="48"/>
    </row>
    <row r="1985" spans="1:7" ht="12.75" customHeight="1">
      <c r="A1985" s="47"/>
      <c r="B1985" s="44"/>
      <c r="F1985" s="48"/>
      <c r="G1985" s="48"/>
    </row>
    <row r="1986" spans="1:7" ht="12.75" customHeight="1">
      <c r="A1986" s="47"/>
      <c r="B1986" s="44"/>
      <c r="F1986" s="48"/>
      <c r="G1986" s="48"/>
    </row>
    <row r="1987" spans="1:7" ht="12.75" customHeight="1">
      <c r="A1987" s="47"/>
      <c r="B1987" s="44"/>
      <c r="F1987" s="48"/>
      <c r="G1987" s="48"/>
    </row>
    <row r="1988" spans="1:7" ht="12.75" customHeight="1">
      <c r="A1988" s="47"/>
      <c r="B1988" s="44"/>
      <c r="F1988" s="48"/>
      <c r="G1988" s="48"/>
    </row>
    <row r="1989" spans="1:7" ht="12.75" customHeight="1">
      <c r="A1989" s="47"/>
      <c r="B1989" s="44"/>
      <c r="F1989" s="48"/>
      <c r="G1989" s="48"/>
    </row>
    <row r="1990" spans="1:7" ht="12.75" customHeight="1">
      <c r="A1990" s="47"/>
      <c r="B1990" s="44"/>
      <c r="F1990" s="48"/>
      <c r="G1990" s="48"/>
    </row>
    <row r="1991" spans="1:7" ht="12.75" customHeight="1">
      <c r="A1991" s="47"/>
      <c r="B1991" s="44"/>
      <c r="F1991" s="48"/>
      <c r="G1991" s="48"/>
    </row>
    <row r="1992" spans="1:7" ht="12.75" customHeight="1">
      <c r="A1992" s="47"/>
      <c r="B1992" s="44"/>
      <c r="F1992" s="48"/>
      <c r="G1992" s="48"/>
    </row>
    <row r="1993" spans="1:7" ht="12.75" customHeight="1">
      <c r="A1993" s="47"/>
      <c r="B1993" s="44"/>
      <c r="F1993" s="48"/>
      <c r="G1993" s="48"/>
    </row>
    <row r="1994" spans="1:7" ht="12.75" customHeight="1">
      <c r="A1994" s="47"/>
      <c r="B1994" s="44"/>
      <c r="F1994" s="48"/>
      <c r="G1994" s="48"/>
    </row>
    <row r="1995" spans="1:7" ht="12.75" customHeight="1">
      <c r="A1995" s="47"/>
      <c r="B1995" s="44"/>
      <c r="F1995" s="48"/>
      <c r="G1995" s="48"/>
    </row>
    <row r="1996" spans="1:7" ht="12.75" customHeight="1">
      <c r="A1996" s="47"/>
      <c r="B1996" s="44"/>
      <c r="F1996" s="48"/>
      <c r="G1996" s="48"/>
    </row>
    <row r="1997" spans="1:7" ht="12.75" customHeight="1">
      <c r="A1997" s="47"/>
      <c r="B1997" s="44"/>
      <c r="F1997" s="48"/>
      <c r="G1997" s="48"/>
    </row>
    <row r="1998" spans="1:7" ht="12.75" customHeight="1">
      <c r="A1998" s="47"/>
      <c r="B1998" s="44"/>
      <c r="F1998" s="48"/>
      <c r="G1998" s="48"/>
    </row>
    <row r="1999" spans="1:7" ht="12.75" customHeight="1">
      <c r="A1999" s="47"/>
      <c r="B1999" s="44"/>
      <c r="F1999" s="48"/>
      <c r="G1999" s="48"/>
    </row>
    <row r="2000" spans="1:7" ht="12.75" customHeight="1">
      <c r="A2000" s="47"/>
      <c r="B2000" s="44"/>
      <c r="F2000" s="48"/>
      <c r="G2000" s="48"/>
    </row>
  </sheetData>
  <printOptions gridLines="1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D3" sqref="D3"/>
    </sheetView>
  </sheetViews>
  <sheetFormatPr defaultRowHeight="12.75"/>
  <cols>
    <col min="1" max="1" width="5.140625" style="50" customWidth="1"/>
    <col min="2" max="2" width="34.28515625" style="61" customWidth="1"/>
    <col min="3" max="3" width="3.5703125" style="62" customWidth="1"/>
    <col min="4" max="5" width="12.42578125" style="62" bestFit="1" customWidth="1"/>
    <col min="6" max="6" width="11.42578125" style="62" bestFit="1" customWidth="1"/>
    <col min="7" max="16384" width="9.140625" style="50"/>
  </cols>
  <sheetData>
    <row r="1" spans="1:6" ht="38.25" customHeight="1">
      <c r="A1" s="49" t="s">
        <v>11</v>
      </c>
      <c r="B1" s="49"/>
      <c r="C1" s="49"/>
      <c r="D1" s="49"/>
      <c r="E1" s="49"/>
      <c r="F1" s="49"/>
    </row>
    <row r="2" spans="1:6" ht="20.100000000000001" customHeight="1">
      <c r="A2" s="51" t="s">
        <v>12</v>
      </c>
      <c r="B2" s="52" t="s">
        <v>13</v>
      </c>
      <c r="C2" s="53" t="s">
        <v>14</v>
      </c>
      <c r="D2" s="53" t="s">
        <v>15</v>
      </c>
      <c r="E2" s="53" t="s">
        <v>16</v>
      </c>
      <c r="F2" s="53" t="s">
        <v>17</v>
      </c>
    </row>
    <row r="3" spans="1:6" ht="20.100000000000001" customHeight="1">
      <c r="A3" s="54" t="s">
        <v>18</v>
      </c>
      <c r="B3" s="55" t="s">
        <v>19</v>
      </c>
      <c r="C3" s="56"/>
      <c r="D3" s="57">
        <f>Szellőzés!G204</f>
        <v>0</v>
      </c>
      <c r="E3" s="56"/>
      <c r="F3" s="58">
        <f>Szellőzés!H204</f>
        <v>0</v>
      </c>
    </row>
    <row r="4" spans="1:6" ht="20.100000000000001" customHeight="1">
      <c r="A4" s="54" t="s">
        <v>20</v>
      </c>
      <c r="B4" s="55" t="s">
        <v>21</v>
      </c>
      <c r="C4" s="56">
        <v>0</v>
      </c>
      <c r="D4" s="58">
        <f>D3*C4/100</f>
        <v>0</v>
      </c>
      <c r="E4" s="56"/>
      <c r="F4" s="56"/>
    </row>
    <row r="5" spans="1:6" ht="20.100000000000001" customHeight="1">
      <c r="A5" s="54" t="s">
        <v>22</v>
      </c>
      <c r="B5" s="55" t="s">
        <v>23</v>
      </c>
      <c r="C5" s="56"/>
      <c r="D5" s="56"/>
      <c r="E5" s="56"/>
      <c r="F5" s="58">
        <v>0</v>
      </c>
    </row>
    <row r="6" spans="1:6" ht="26.25" customHeight="1">
      <c r="A6" s="54" t="s">
        <v>24</v>
      </c>
      <c r="B6" s="55" t="s">
        <v>25</v>
      </c>
      <c r="C6" s="56"/>
      <c r="D6" s="58">
        <f>D3+D4</f>
        <v>0</v>
      </c>
      <c r="E6" s="56"/>
      <c r="F6" s="58">
        <f>F3+F5</f>
        <v>0</v>
      </c>
    </row>
    <row r="7" spans="1:6" ht="24" customHeight="1">
      <c r="A7" s="54" t="s">
        <v>26</v>
      </c>
      <c r="B7" s="55" t="s">
        <v>27</v>
      </c>
      <c r="C7" s="56">
        <v>0</v>
      </c>
      <c r="D7" s="56"/>
      <c r="E7" s="56"/>
      <c r="F7" s="58">
        <v>0</v>
      </c>
    </row>
    <row r="8" spans="1:6" ht="20.100000000000001" customHeight="1">
      <c r="A8" s="54" t="s">
        <v>28</v>
      </c>
      <c r="B8" s="55" t="s">
        <v>29</v>
      </c>
      <c r="C8" s="56">
        <v>0</v>
      </c>
      <c r="D8" s="58">
        <v>0</v>
      </c>
      <c r="E8" s="56"/>
      <c r="F8" s="56"/>
    </row>
    <row r="9" spans="1:6" ht="30.75" customHeight="1">
      <c r="A9" s="54" t="s">
        <v>30</v>
      </c>
      <c r="B9" s="55" t="s">
        <v>31</v>
      </c>
      <c r="C9" s="56"/>
      <c r="D9" s="58">
        <f>SUM(D6:D8)</f>
        <v>0</v>
      </c>
      <c r="E9" s="56"/>
      <c r="F9" s="58">
        <f>F6+F7</f>
        <v>0</v>
      </c>
    </row>
    <row r="10" spans="1:6" ht="20.100000000000001" customHeight="1">
      <c r="A10" s="54" t="s">
        <v>32</v>
      </c>
      <c r="B10" s="55" t="s">
        <v>33</v>
      </c>
      <c r="C10" s="56"/>
      <c r="D10" s="56"/>
      <c r="E10" s="58">
        <f>D6+F6</f>
        <v>0</v>
      </c>
      <c r="F10" s="56"/>
    </row>
    <row r="11" spans="1:6" ht="20.100000000000001" customHeight="1">
      <c r="A11" s="54" t="s">
        <v>34</v>
      </c>
      <c r="B11" s="55" t="s">
        <v>35</v>
      </c>
      <c r="C11" s="56">
        <v>0</v>
      </c>
      <c r="D11" s="56"/>
      <c r="E11" s="58">
        <v>0</v>
      </c>
      <c r="F11" s="56"/>
    </row>
    <row r="12" spans="1:6" ht="20.100000000000001" customHeight="1">
      <c r="A12" s="54" t="s">
        <v>36</v>
      </c>
      <c r="B12" s="55" t="s">
        <v>37</v>
      </c>
      <c r="C12" s="56"/>
      <c r="D12" s="56"/>
      <c r="E12" s="58">
        <f>E11+E10</f>
        <v>0</v>
      </c>
      <c r="F12" s="56"/>
    </row>
    <row r="13" spans="1:6" ht="20.100000000000001" customHeight="1">
      <c r="A13" s="54" t="s">
        <v>38</v>
      </c>
      <c r="B13" s="55" t="s">
        <v>39</v>
      </c>
      <c r="C13" s="56"/>
      <c r="D13" s="56"/>
      <c r="E13" s="58">
        <v>0</v>
      </c>
      <c r="F13" s="56"/>
    </row>
    <row r="14" spans="1:6" ht="21" customHeight="1">
      <c r="A14" s="54" t="s">
        <v>40</v>
      </c>
      <c r="B14" s="55" t="s">
        <v>41</v>
      </c>
      <c r="C14" s="56">
        <v>27</v>
      </c>
      <c r="D14" s="56"/>
      <c r="E14" s="58">
        <f>E12*0.27</f>
        <v>0</v>
      </c>
      <c r="F14" s="56"/>
    </row>
    <row r="15" spans="1:6" ht="57.75" customHeight="1">
      <c r="A15" s="54" t="s">
        <v>42</v>
      </c>
      <c r="B15" s="59" t="s">
        <v>43</v>
      </c>
      <c r="C15" s="56"/>
      <c r="D15" s="56"/>
      <c r="E15" s="60">
        <f>E12-E13+E14</f>
        <v>0</v>
      </c>
      <c r="F15" s="56"/>
    </row>
  </sheetData>
  <mergeCells count="1">
    <mergeCell ref="A1:F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10"/>
  <sheetViews>
    <sheetView zoomScaleNormal="100" workbookViewId="0">
      <pane ySplit="1" topLeftCell="A2" activePane="bottomLeft" state="frozen"/>
      <selection activeCell="C5" sqref="C5"/>
      <selection pane="bottomLeft" activeCell="C5" sqref="C5"/>
    </sheetView>
  </sheetViews>
  <sheetFormatPr defaultRowHeight="12.75"/>
  <cols>
    <col min="1" max="1" width="3.85546875" style="62" customWidth="1"/>
    <col min="2" max="2" width="4.28515625" style="50" customWidth="1"/>
    <col min="3" max="3" width="4.5703125" style="50" customWidth="1"/>
    <col min="4" max="4" width="35.28515625" style="61" customWidth="1"/>
    <col min="5" max="5" width="8.85546875" style="88" bestFit="1" customWidth="1"/>
    <col min="6" max="6" width="8.7109375" style="88" bestFit="1" customWidth="1"/>
    <col min="7" max="7" width="9.85546875" style="88" bestFit="1" customWidth="1"/>
    <col min="8" max="8" width="10.85546875" style="88" customWidth="1"/>
    <col min="9" max="9" width="19" style="50" customWidth="1"/>
    <col min="10" max="16384" width="9.140625" style="50"/>
  </cols>
  <sheetData>
    <row r="1" spans="1:9" ht="42" customHeight="1">
      <c r="A1" s="63" t="s">
        <v>362</v>
      </c>
      <c r="B1" s="64" t="s">
        <v>363</v>
      </c>
      <c r="C1" s="64" t="s">
        <v>364</v>
      </c>
      <c r="D1" s="63" t="s">
        <v>13</v>
      </c>
      <c r="E1" s="65" t="s">
        <v>365</v>
      </c>
      <c r="F1" s="65" t="s">
        <v>366</v>
      </c>
      <c r="G1" s="65" t="s">
        <v>367</v>
      </c>
      <c r="H1" s="65" t="s">
        <v>368</v>
      </c>
    </row>
    <row r="2" spans="1:9">
      <c r="B2" s="66"/>
      <c r="C2" s="66"/>
      <c r="D2" s="64"/>
      <c r="E2" s="67"/>
      <c r="F2" s="67"/>
      <c r="G2" s="67"/>
      <c r="H2" s="67"/>
      <c r="I2" s="68"/>
    </row>
    <row r="3" spans="1:9" ht="60">
      <c r="A3" s="69"/>
      <c r="B3" s="70"/>
      <c r="C3" s="70"/>
      <c r="D3" s="71" t="s">
        <v>369</v>
      </c>
      <c r="E3" s="72"/>
      <c r="F3" s="72"/>
      <c r="G3" s="72"/>
      <c r="H3" s="72"/>
      <c r="I3" s="68"/>
    </row>
    <row r="4" spans="1:9" s="75" customFormat="1" ht="24">
      <c r="A4" s="69">
        <v>1</v>
      </c>
      <c r="B4" s="73">
        <v>1</v>
      </c>
      <c r="C4" s="73" t="s">
        <v>62</v>
      </c>
      <c r="D4" s="71" t="s">
        <v>370</v>
      </c>
      <c r="E4" s="72"/>
      <c r="F4" s="72"/>
      <c r="G4" s="72"/>
      <c r="H4" s="72"/>
      <c r="I4" s="74"/>
    </row>
    <row r="5" spans="1:9" s="75" customFormat="1">
      <c r="A5" s="69"/>
      <c r="B5" s="73"/>
      <c r="C5" s="73"/>
      <c r="D5" s="71"/>
      <c r="E5" s="72"/>
      <c r="F5" s="72"/>
      <c r="G5" s="72"/>
      <c r="H5" s="72"/>
      <c r="I5" s="74"/>
    </row>
    <row r="6" spans="1:9" s="75" customFormat="1" ht="24">
      <c r="A6" s="69">
        <v>2</v>
      </c>
      <c r="B6" s="73">
        <v>1</v>
      </c>
      <c r="C6" s="73" t="s">
        <v>62</v>
      </c>
      <c r="D6" s="71" t="s">
        <v>371</v>
      </c>
      <c r="E6" s="72"/>
      <c r="F6" s="72"/>
      <c r="G6" s="72"/>
      <c r="H6" s="72"/>
      <c r="I6" s="74"/>
    </row>
    <row r="7" spans="1:9" s="75" customFormat="1">
      <c r="A7" s="69"/>
      <c r="B7" s="73"/>
      <c r="C7" s="73"/>
      <c r="D7" s="71"/>
      <c r="E7" s="72"/>
      <c r="F7" s="72"/>
      <c r="G7" s="72"/>
      <c r="H7" s="72"/>
      <c r="I7" s="74"/>
    </row>
    <row r="8" spans="1:9" s="75" customFormat="1" ht="36">
      <c r="A8" s="69"/>
      <c r="B8" s="73"/>
      <c r="C8" s="73"/>
      <c r="D8" s="71" t="s">
        <v>372</v>
      </c>
      <c r="E8" s="72"/>
      <c r="F8" s="72"/>
      <c r="G8" s="72"/>
      <c r="H8" s="72"/>
      <c r="I8" s="74"/>
    </row>
    <row r="9" spans="1:9" s="75" customFormat="1">
      <c r="A9" s="69">
        <v>3</v>
      </c>
      <c r="B9" s="73">
        <v>16</v>
      </c>
      <c r="C9" s="73" t="s">
        <v>62</v>
      </c>
      <c r="D9" s="71"/>
      <c r="E9" s="72"/>
      <c r="F9" s="72"/>
      <c r="G9" s="72"/>
      <c r="H9" s="72"/>
      <c r="I9" s="74"/>
    </row>
    <row r="10" spans="1:9" s="75" customFormat="1">
      <c r="A10" s="69"/>
      <c r="B10" s="73"/>
      <c r="C10" s="73"/>
      <c r="D10" s="71"/>
      <c r="E10" s="72"/>
      <c r="F10" s="72"/>
      <c r="G10" s="72"/>
      <c r="H10" s="72"/>
      <c r="I10" s="74"/>
    </row>
    <row r="11" spans="1:9" s="75" customFormat="1" ht="36">
      <c r="A11" s="69"/>
      <c r="B11" s="73"/>
      <c r="C11" s="73"/>
      <c r="D11" s="71" t="s">
        <v>373</v>
      </c>
      <c r="E11" s="72"/>
      <c r="F11" s="72"/>
      <c r="G11" s="72"/>
      <c r="H11" s="72"/>
      <c r="I11" s="74"/>
    </row>
    <row r="12" spans="1:9" s="75" customFormat="1">
      <c r="A12" s="69">
        <v>4</v>
      </c>
      <c r="B12" s="73">
        <v>1</v>
      </c>
      <c r="C12" s="73" t="s">
        <v>62</v>
      </c>
      <c r="D12" s="71" t="s">
        <v>374</v>
      </c>
      <c r="E12" s="72"/>
      <c r="F12" s="72"/>
      <c r="G12" s="72"/>
      <c r="H12" s="72"/>
      <c r="I12" s="74"/>
    </row>
    <row r="13" spans="1:9" s="75" customFormat="1">
      <c r="A13" s="69"/>
      <c r="B13" s="73"/>
      <c r="C13" s="73"/>
      <c r="D13" s="71"/>
      <c r="E13" s="72"/>
      <c r="F13" s="72"/>
      <c r="G13" s="72"/>
      <c r="H13" s="72"/>
      <c r="I13" s="74"/>
    </row>
    <row r="14" spans="1:9" s="75" customFormat="1" ht="60">
      <c r="A14" s="69"/>
      <c r="B14" s="73"/>
      <c r="C14" s="73"/>
      <c r="D14" s="71" t="s">
        <v>375</v>
      </c>
      <c r="E14" s="72"/>
      <c r="F14" s="72"/>
      <c r="G14" s="72"/>
      <c r="H14" s="72"/>
      <c r="I14" s="74"/>
    </row>
    <row r="15" spans="1:9" s="75" customFormat="1">
      <c r="A15" s="69">
        <v>5</v>
      </c>
      <c r="B15" s="73">
        <v>3</v>
      </c>
      <c r="C15" s="73" t="s">
        <v>62</v>
      </c>
      <c r="D15" s="71" t="s">
        <v>376</v>
      </c>
      <c r="E15" s="72"/>
      <c r="F15" s="72"/>
      <c r="G15" s="72"/>
      <c r="H15" s="72"/>
      <c r="I15" s="74"/>
    </row>
    <row r="16" spans="1:9" s="75" customFormat="1">
      <c r="A16" s="69"/>
      <c r="B16" s="73"/>
      <c r="C16" s="73"/>
      <c r="D16" s="71"/>
      <c r="E16" s="72"/>
      <c r="F16" s="72"/>
      <c r="G16" s="72"/>
      <c r="H16" s="72"/>
      <c r="I16" s="74"/>
    </row>
    <row r="17" spans="1:8" s="75" customFormat="1" ht="36">
      <c r="A17" s="69"/>
      <c r="B17" s="73"/>
      <c r="C17" s="73"/>
      <c r="D17" s="71" t="s">
        <v>377</v>
      </c>
      <c r="E17" s="72"/>
      <c r="F17" s="72"/>
      <c r="G17" s="72"/>
      <c r="H17" s="72"/>
    </row>
    <row r="18" spans="1:8" s="75" customFormat="1">
      <c r="A18" s="69">
        <v>6</v>
      </c>
      <c r="B18" s="73">
        <v>120</v>
      </c>
      <c r="C18" s="73" t="s">
        <v>378</v>
      </c>
      <c r="D18" s="71"/>
      <c r="E18" s="72"/>
      <c r="F18" s="72"/>
      <c r="G18" s="72"/>
      <c r="H18" s="72"/>
    </row>
    <row r="19" spans="1:8" s="75" customFormat="1">
      <c r="A19" s="69"/>
      <c r="B19" s="73"/>
      <c r="C19" s="73"/>
      <c r="D19" s="71"/>
      <c r="E19" s="72"/>
      <c r="F19" s="72"/>
      <c r="G19" s="72"/>
      <c r="H19" s="72"/>
    </row>
    <row r="20" spans="1:8" s="75" customFormat="1" ht="24">
      <c r="A20" s="69"/>
      <c r="B20" s="73"/>
      <c r="C20" s="73"/>
      <c r="D20" s="71" t="s">
        <v>379</v>
      </c>
      <c r="E20" s="72"/>
      <c r="F20" s="72"/>
      <c r="G20" s="72"/>
      <c r="H20" s="72"/>
    </row>
    <row r="21" spans="1:8" s="75" customFormat="1">
      <c r="A21" s="69">
        <v>7</v>
      </c>
      <c r="B21" s="73">
        <v>180</v>
      </c>
      <c r="C21" s="73" t="s">
        <v>378</v>
      </c>
      <c r="D21" s="71"/>
      <c r="E21" s="72"/>
      <c r="F21" s="72"/>
      <c r="G21" s="72"/>
      <c r="H21" s="72"/>
    </row>
    <row r="22" spans="1:8" s="75" customFormat="1">
      <c r="A22" s="69"/>
      <c r="B22" s="73"/>
      <c r="C22" s="73"/>
      <c r="D22" s="71"/>
      <c r="E22" s="72"/>
      <c r="F22" s="72"/>
      <c r="G22" s="72"/>
      <c r="H22" s="72"/>
    </row>
    <row r="23" spans="1:8" ht="38.25" customHeight="1">
      <c r="A23" s="69"/>
      <c r="B23" s="73"/>
      <c r="C23" s="73"/>
      <c r="D23" s="71" t="s">
        <v>380</v>
      </c>
      <c r="E23" s="72"/>
      <c r="F23" s="72"/>
      <c r="G23" s="72"/>
      <c r="H23" s="72"/>
    </row>
    <row r="24" spans="1:8" s="79" customFormat="1">
      <c r="A24" s="76">
        <v>8</v>
      </c>
      <c r="B24" s="77">
        <v>30</v>
      </c>
      <c r="C24" s="77" t="s">
        <v>69</v>
      </c>
      <c r="D24" s="78" t="s">
        <v>381</v>
      </c>
      <c r="E24" s="72"/>
      <c r="F24" s="72"/>
      <c r="G24" s="72"/>
      <c r="H24" s="72"/>
    </row>
    <row r="25" spans="1:8">
      <c r="A25" s="69"/>
      <c r="B25" s="73"/>
      <c r="C25" s="73"/>
      <c r="D25" s="71"/>
      <c r="E25" s="80"/>
      <c r="F25" s="80"/>
      <c r="G25" s="80"/>
      <c r="H25" s="80"/>
    </row>
    <row r="26" spans="1:8">
      <c r="A26" s="69">
        <v>9</v>
      </c>
      <c r="B26" s="73">
        <v>13</v>
      </c>
      <c r="C26" s="73" t="s">
        <v>69</v>
      </c>
      <c r="D26" s="71" t="s">
        <v>382</v>
      </c>
      <c r="E26" s="80"/>
      <c r="F26" s="80"/>
      <c r="G26" s="80"/>
      <c r="H26" s="80"/>
    </row>
    <row r="27" spans="1:8">
      <c r="A27" s="69"/>
      <c r="B27" s="73"/>
      <c r="C27" s="73"/>
      <c r="D27" s="71"/>
      <c r="E27" s="80"/>
      <c r="F27" s="80"/>
      <c r="G27" s="80"/>
      <c r="H27" s="80"/>
    </row>
    <row r="28" spans="1:8">
      <c r="A28" s="69">
        <v>10</v>
      </c>
      <c r="B28" s="73">
        <v>34</v>
      </c>
      <c r="C28" s="73" t="s">
        <v>69</v>
      </c>
      <c r="D28" s="71" t="s">
        <v>383</v>
      </c>
      <c r="E28" s="80"/>
      <c r="F28" s="80"/>
      <c r="G28" s="80"/>
      <c r="H28" s="80"/>
    </row>
    <row r="29" spans="1:8">
      <c r="A29" s="69"/>
      <c r="B29" s="73"/>
      <c r="C29" s="73"/>
      <c r="D29" s="71"/>
      <c r="E29" s="80"/>
      <c r="F29" s="80"/>
      <c r="G29" s="80"/>
      <c r="H29" s="80"/>
    </row>
    <row r="30" spans="1:8">
      <c r="A30" s="69">
        <v>11</v>
      </c>
      <c r="B30" s="73">
        <v>2</v>
      </c>
      <c r="C30" s="73" t="s">
        <v>69</v>
      </c>
      <c r="D30" s="71" t="s">
        <v>384</v>
      </c>
      <c r="E30" s="80"/>
      <c r="F30" s="80"/>
      <c r="G30" s="80"/>
      <c r="H30" s="80"/>
    </row>
    <row r="31" spans="1:8">
      <c r="A31" s="69"/>
      <c r="B31" s="73"/>
      <c r="C31" s="73"/>
      <c r="D31" s="71"/>
      <c r="E31" s="80"/>
      <c r="F31" s="80"/>
      <c r="G31" s="80"/>
      <c r="H31" s="80"/>
    </row>
    <row r="32" spans="1:8">
      <c r="A32" s="69">
        <v>12</v>
      </c>
      <c r="B32" s="73">
        <v>20</v>
      </c>
      <c r="C32" s="73" t="s">
        <v>69</v>
      </c>
      <c r="D32" s="71" t="s">
        <v>385</v>
      </c>
      <c r="E32" s="80"/>
      <c r="F32" s="80"/>
      <c r="G32" s="80"/>
      <c r="H32" s="80"/>
    </row>
    <row r="33" spans="1:8">
      <c r="A33" s="69"/>
      <c r="B33" s="73"/>
      <c r="C33" s="73"/>
      <c r="D33" s="71"/>
      <c r="E33" s="80"/>
      <c r="F33" s="80"/>
      <c r="G33" s="80"/>
      <c r="H33" s="80"/>
    </row>
    <row r="34" spans="1:8">
      <c r="A34" s="69">
        <v>13</v>
      </c>
      <c r="B34" s="73">
        <v>18</v>
      </c>
      <c r="C34" s="73" t="s">
        <v>69</v>
      </c>
      <c r="D34" s="71" t="s">
        <v>386</v>
      </c>
      <c r="E34" s="80"/>
      <c r="F34" s="80"/>
      <c r="G34" s="80"/>
      <c r="H34" s="80"/>
    </row>
    <row r="35" spans="1:8">
      <c r="A35" s="69"/>
      <c r="B35" s="73"/>
      <c r="C35" s="73"/>
      <c r="D35" s="71"/>
      <c r="E35" s="80"/>
      <c r="F35" s="80"/>
      <c r="G35" s="80"/>
      <c r="H35" s="80"/>
    </row>
    <row r="36" spans="1:8" ht="48">
      <c r="A36" s="69"/>
      <c r="B36" s="73"/>
      <c r="C36" s="73"/>
      <c r="D36" s="71" t="s">
        <v>387</v>
      </c>
      <c r="E36" s="80"/>
      <c r="F36" s="80"/>
      <c r="G36" s="80"/>
      <c r="H36" s="80"/>
    </row>
    <row r="37" spans="1:8">
      <c r="A37" s="69">
        <v>14</v>
      </c>
      <c r="B37" s="73">
        <v>8</v>
      </c>
      <c r="C37" s="73" t="s">
        <v>62</v>
      </c>
      <c r="D37" s="71" t="s">
        <v>381</v>
      </c>
      <c r="E37" s="80"/>
      <c r="F37" s="80"/>
      <c r="G37" s="80"/>
      <c r="H37" s="80"/>
    </row>
    <row r="38" spans="1:8">
      <c r="A38" s="69"/>
      <c r="B38" s="73"/>
      <c r="C38" s="73"/>
      <c r="D38" s="71"/>
      <c r="E38" s="80"/>
      <c r="F38" s="80"/>
      <c r="G38" s="80"/>
      <c r="H38" s="80"/>
    </row>
    <row r="39" spans="1:8">
      <c r="A39" s="69">
        <v>15</v>
      </c>
      <c r="B39" s="73">
        <v>2</v>
      </c>
      <c r="C39" s="73" t="s">
        <v>62</v>
      </c>
      <c r="D39" s="71" t="s">
        <v>383</v>
      </c>
      <c r="E39" s="80"/>
      <c r="F39" s="80"/>
      <c r="G39" s="80"/>
      <c r="H39" s="80"/>
    </row>
    <row r="40" spans="1:8">
      <c r="A40" s="69"/>
      <c r="B40" s="73"/>
      <c r="C40" s="73"/>
      <c r="D40" s="71"/>
      <c r="E40" s="80"/>
      <c r="F40" s="80"/>
      <c r="G40" s="80"/>
      <c r="H40" s="80"/>
    </row>
    <row r="41" spans="1:8">
      <c r="A41" s="69">
        <v>16</v>
      </c>
      <c r="B41" s="73">
        <v>1</v>
      </c>
      <c r="C41" s="73" t="s">
        <v>62</v>
      </c>
      <c r="D41" s="71" t="s">
        <v>388</v>
      </c>
      <c r="E41" s="80"/>
      <c r="F41" s="80"/>
      <c r="G41" s="80"/>
      <c r="H41" s="80"/>
    </row>
    <row r="42" spans="1:8">
      <c r="A42" s="69"/>
      <c r="B42" s="73"/>
      <c r="C42" s="73"/>
      <c r="D42" s="71"/>
      <c r="E42" s="80"/>
      <c r="F42" s="80"/>
      <c r="G42" s="80"/>
      <c r="H42" s="80"/>
    </row>
    <row r="43" spans="1:8" ht="36">
      <c r="A43" s="69"/>
      <c r="B43" s="73"/>
      <c r="C43" s="73"/>
      <c r="D43" s="71" t="s">
        <v>389</v>
      </c>
      <c r="E43" s="80"/>
      <c r="F43" s="80"/>
      <c r="G43" s="80"/>
      <c r="H43" s="80"/>
    </row>
    <row r="44" spans="1:8">
      <c r="A44" s="69">
        <v>17</v>
      </c>
      <c r="B44" s="73">
        <v>1</v>
      </c>
      <c r="C44" s="73" t="s">
        <v>62</v>
      </c>
      <c r="D44" s="71" t="s">
        <v>383</v>
      </c>
      <c r="E44" s="80"/>
      <c r="F44" s="80"/>
      <c r="G44" s="80"/>
      <c r="H44" s="80"/>
    </row>
    <row r="45" spans="1:8">
      <c r="A45" s="69"/>
      <c r="B45" s="73"/>
      <c r="C45" s="73"/>
      <c r="D45" s="71"/>
      <c r="E45" s="80"/>
      <c r="F45" s="80"/>
      <c r="G45" s="80"/>
      <c r="H45" s="80"/>
    </row>
    <row r="46" spans="1:8">
      <c r="A46" s="69">
        <v>18</v>
      </c>
      <c r="B46" s="73">
        <v>2</v>
      </c>
      <c r="C46" s="73" t="s">
        <v>62</v>
      </c>
      <c r="D46" s="71" t="s">
        <v>384</v>
      </c>
      <c r="E46" s="80"/>
      <c r="F46" s="80"/>
      <c r="G46" s="80"/>
      <c r="H46" s="80"/>
    </row>
    <row r="47" spans="1:8">
      <c r="A47" s="69"/>
      <c r="B47" s="73"/>
      <c r="C47" s="73"/>
      <c r="D47" s="71"/>
      <c r="E47" s="80"/>
      <c r="F47" s="80"/>
      <c r="G47" s="80"/>
      <c r="H47" s="80"/>
    </row>
    <row r="48" spans="1:8">
      <c r="A48" s="69">
        <v>19</v>
      </c>
      <c r="B48" s="73">
        <v>2</v>
      </c>
      <c r="C48" s="73" t="s">
        <v>62</v>
      </c>
      <c r="D48" s="71" t="s">
        <v>385</v>
      </c>
      <c r="E48" s="80"/>
      <c r="F48" s="80"/>
      <c r="G48" s="80"/>
      <c r="H48" s="80"/>
    </row>
    <row r="49" spans="1:8">
      <c r="A49" s="69"/>
      <c r="B49" s="73"/>
      <c r="C49" s="73"/>
      <c r="D49" s="71"/>
      <c r="E49" s="80"/>
      <c r="F49" s="80"/>
      <c r="G49" s="80"/>
      <c r="H49" s="80"/>
    </row>
    <row r="50" spans="1:8">
      <c r="A50" s="69">
        <v>20</v>
      </c>
      <c r="B50" s="73">
        <v>3</v>
      </c>
      <c r="C50" s="73" t="s">
        <v>62</v>
      </c>
      <c r="D50" s="71" t="s">
        <v>388</v>
      </c>
      <c r="E50" s="80"/>
      <c r="F50" s="80"/>
      <c r="G50" s="80"/>
      <c r="H50" s="80"/>
    </row>
    <row r="51" spans="1:8">
      <c r="A51" s="69"/>
      <c r="B51" s="73"/>
      <c r="C51" s="73"/>
      <c r="D51" s="71"/>
      <c r="E51" s="80"/>
      <c r="F51" s="80"/>
      <c r="G51" s="80"/>
      <c r="H51" s="80"/>
    </row>
    <row r="52" spans="1:8" ht="36">
      <c r="A52" s="69"/>
      <c r="B52" s="77"/>
      <c r="C52" s="77"/>
      <c r="D52" s="78" t="s">
        <v>390</v>
      </c>
      <c r="E52" s="80"/>
      <c r="F52" s="80"/>
      <c r="G52" s="80"/>
      <c r="H52" s="80"/>
    </row>
    <row r="53" spans="1:8">
      <c r="A53" s="69">
        <v>21</v>
      </c>
      <c r="B53" s="77">
        <v>4</v>
      </c>
      <c r="C53" s="77" t="s">
        <v>62</v>
      </c>
      <c r="D53" s="78" t="s">
        <v>385</v>
      </c>
      <c r="E53" s="80"/>
      <c r="F53" s="80"/>
      <c r="G53" s="80"/>
      <c r="H53" s="80"/>
    </row>
    <row r="54" spans="1:8" ht="12.75" customHeight="1">
      <c r="A54" s="69"/>
      <c r="B54" s="73"/>
      <c r="C54" s="73"/>
      <c r="D54" s="71"/>
      <c r="E54" s="80"/>
      <c r="F54" s="80"/>
      <c r="G54" s="80"/>
      <c r="H54" s="80"/>
    </row>
    <row r="55" spans="1:8" ht="48">
      <c r="A55" s="69"/>
      <c r="B55" s="73"/>
      <c r="C55" s="73"/>
      <c r="D55" s="71" t="s">
        <v>391</v>
      </c>
      <c r="E55" s="80"/>
      <c r="F55" s="80"/>
      <c r="G55" s="80"/>
      <c r="H55" s="80"/>
    </row>
    <row r="56" spans="1:8">
      <c r="A56" s="69">
        <v>22</v>
      </c>
      <c r="B56" s="77">
        <v>24</v>
      </c>
      <c r="C56" s="77" t="s">
        <v>62</v>
      </c>
      <c r="D56" s="78" t="s">
        <v>381</v>
      </c>
      <c r="E56" s="72"/>
      <c r="F56" s="72"/>
      <c r="G56" s="72"/>
      <c r="H56" s="72"/>
    </row>
    <row r="57" spans="1:8">
      <c r="A57" s="69"/>
      <c r="B57" s="77"/>
      <c r="C57" s="77"/>
      <c r="D57" s="78"/>
      <c r="E57" s="72"/>
      <c r="F57" s="72"/>
      <c r="G57" s="72"/>
      <c r="H57" s="72"/>
    </row>
    <row r="58" spans="1:8">
      <c r="A58" s="69">
        <v>23</v>
      </c>
      <c r="B58" s="77">
        <v>7</v>
      </c>
      <c r="C58" s="77" t="s">
        <v>62</v>
      </c>
      <c r="D58" s="78" t="s">
        <v>382</v>
      </c>
      <c r="E58" s="72"/>
      <c r="F58" s="72"/>
      <c r="G58" s="72"/>
      <c r="H58" s="72"/>
    </row>
    <row r="59" spans="1:8">
      <c r="A59" s="69"/>
      <c r="B59" s="77"/>
      <c r="C59" s="77"/>
      <c r="D59" s="78"/>
      <c r="E59" s="72"/>
      <c r="F59" s="72"/>
      <c r="G59" s="72"/>
      <c r="H59" s="72"/>
    </row>
    <row r="60" spans="1:8">
      <c r="A60" s="69">
        <v>24</v>
      </c>
      <c r="B60" s="77">
        <v>17</v>
      </c>
      <c r="C60" s="77" t="s">
        <v>62</v>
      </c>
      <c r="D60" s="78" t="s">
        <v>383</v>
      </c>
      <c r="E60" s="72"/>
      <c r="F60" s="72"/>
      <c r="G60" s="72"/>
      <c r="H60" s="72"/>
    </row>
    <row r="61" spans="1:8">
      <c r="A61" s="69"/>
      <c r="B61" s="77"/>
      <c r="C61" s="77"/>
      <c r="D61" s="78"/>
      <c r="E61" s="72"/>
      <c r="F61" s="72"/>
      <c r="G61" s="72"/>
      <c r="H61" s="72"/>
    </row>
    <row r="62" spans="1:8">
      <c r="A62" s="69">
        <v>25</v>
      </c>
      <c r="B62" s="73">
        <v>1</v>
      </c>
      <c r="C62" s="73" t="s">
        <v>62</v>
      </c>
      <c r="D62" s="71" t="s">
        <v>384</v>
      </c>
      <c r="E62" s="80"/>
      <c r="F62" s="80"/>
      <c r="G62" s="80"/>
      <c r="H62" s="80"/>
    </row>
    <row r="63" spans="1:8">
      <c r="A63" s="69"/>
      <c r="B63" s="73"/>
      <c r="C63" s="73"/>
      <c r="D63" s="71"/>
      <c r="E63" s="80"/>
      <c r="F63" s="80"/>
      <c r="G63" s="80"/>
      <c r="H63" s="80"/>
    </row>
    <row r="64" spans="1:8">
      <c r="A64" s="69">
        <v>26</v>
      </c>
      <c r="B64" s="73">
        <v>4</v>
      </c>
      <c r="C64" s="73" t="s">
        <v>62</v>
      </c>
      <c r="D64" s="71" t="s">
        <v>385</v>
      </c>
      <c r="E64" s="80"/>
      <c r="F64" s="80"/>
      <c r="G64" s="80"/>
      <c r="H64" s="80"/>
    </row>
    <row r="65" spans="1:9">
      <c r="A65" s="69"/>
      <c r="B65" s="73"/>
      <c r="C65" s="73"/>
      <c r="D65" s="71"/>
      <c r="E65" s="80"/>
      <c r="F65" s="80"/>
      <c r="G65" s="80"/>
      <c r="H65" s="80"/>
    </row>
    <row r="66" spans="1:9">
      <c r="A66" s="69">
        <v>27</v>
      </c>
      <c r="B66" s="73">
        <v>5</v>
      </c>
      <c r="C66" s="73" t="s">
        <v>62</v>
      </c>
      <c r="D66" s="71" t="s">
        <v>388</v>
      </c>
      <c r="E66" s="80"/>
      <c r="F66" s="80"/>
      <c r="G66" s="80"/>
      <c r="H66" s="80"/>
    </row>
    <row r="67" spans="1:9">
      <c r="A67" s="69"/>
      <c r="B67" s="73"/>
      <c r="C67" s="73"/>
      <c r="D67" s="71"/>
      <c r="E67" s="80"/>
      <c r="F67" s="80"/>
      <c r="G67" s="80"/>
      <c r="H67" s="80"/>
    </row>
    <row r="68" spans="1:9" ht="48">
      <c r="A68" s="69"/>
      <c r="B68" s="73"/>
      <c r="C68" s="73"/>
      <c r="D68" s="71" t="s">
        <v>392</v>
      </c>
      <c r="E68" s="80"/>
      <c r="F68" s="80"/>
      <c r="G68" s="80"/>
      <c r="H68" s="80"/>
    </row>
    <row r="69" spans="1:9">
      <c r="A69" s="69">
        <v>28</v>
      </c>
      <c r="B69" s="73">
        <v>4</v>
      </c>
      <c r="C69" s="73" t="s">
        <v>62</v>
      </c>
      <c r="D69" s="71" t="s">
        <v>383</v>
      </c>
      <c r="E69" s="80"/>
      <c r="F69" s="80"/>
      <c r="G69" s="80"/>
      <c r="H69" s="80"/>
    </row>
    <row r="70" spans="1:9">
      <c r="A70" s="69"/>
      <c r="B70" s="73"/>
      <c r="C70" s="73"/>
      <c r="D70" s="71"/>
      <c r="E70" s="80"/>
      <c r="F70" s="80"/>
      <c r="G70" s="80"/>
      <c r="H70" s="80"/>
    </row>
    <row r="71" spans="1:9">
      <c r="A71" s="69">
        <v>29</v>
      </c>
      <c r="B71" s="73">
        <v>2</v>
      </c>
      <c r="C71" s="73" t="s">
        <v>62</v>
      </c>
      <c r="D71" s="71" t="s">
        <v>385</v>
      </c>
      <c r="E71" s="80"/>
      <c r="F71" s="80"/>
      <c r="G71" s="80"/>
      <c r="H71" s="80"/>
    </row>
    <row r="72" spans="1:9">
      <c r="A72" s="69"/>
      <c r="B72" s="73"/>
      <c r="C72" s="73"/>
      <c r="D72" s="71"/>
      <c r="E72" s="80"/>
      <c r="F72" s="80"/>
      <c r="G72" s="80"/>
      <c r="H72" s="80"/>
      <c r="I72" s="79"/>
    </row>
    <row r="73" spans="1:9" ht="48">
      <c r="A73" s="69"/>
      <c r="B73" s="73"/>
      <c r="C73" s="73"/>
      <c r="D73" s="71" t="s">
        <v>393</v>
      </c>
      <c r="E73" s="80"/>
      <c r="F73" s="80"/>
      <c r="G73" s="80"/>
      <c r="H73" s="80"/>
    </row>
    <row r="74" spans="1:9">
      <c r="A74" s="69">
        <v>30</v>
      </c>
      <c r="B74" s="77">
        <v>1</v>
      </c>
      <c r="C74" s="77" t="s">
        <v>62</v>
      </c>
      <c r="D74" s="78" t="s">
        <v>381</v>
      </c>
      <c r="E74" s="72"/>
      <c r="F74" s="72"/>
      <c r="G74" s="72"/>
      <c r="H74" s="72"/>
    </row>
    <row r="75" spans="1:9">
      <c r="A75" s="69"/>
      <c r="B75" s="73"/>
      <c r="C75" s="73"/>
      <c r="D75" s="71"/>
      <c r="E75" s="80"/>
      <c r="F75" s="80"/>
      <c r="G75" s="80"/>
      <c r="H75" s="80"/>
    </row>
    <row r="76" spans="1:9" s="79" customFormat="1">
      <c r="A76" s="76">
        <v>31</v>
      </c>
      <c r="B76" s="77">
        <v>1</v>
      </c>
      <c r="C76" s="77" t="s">
        <v>62</v>
      </c>
      <c r="D76" s="78" t="s">
        <v>383</v>
      </c>
      <c r="E76" s="72"/>
      <c r="F76" s="72"/>
      <c r="G76" s="72"/>
      <c r="H76" s="72"/>
    </row>
    <row r="77" spans="1:9">
      <c r="A77" s="69"/>
      <c r="B77" s="73"/>
      <c r="C77" s="73"/>
      <c r="D77" s="71"/>
      <c r="E77" s="80"/>
      <c r="F77" s="80"/>
      <c r="G77" s="80"/>
      <c r="H77" s="80"/>
    </row>
    <row r="78" spans="1:9">
      <c r="A78" s="69">
        <v>32</v>
      </c>
      <c r="B78" s="73">
        <v>1</v>
      </c>
      <c r="C78" s="73" t="s">
        <v>62</v>
      </c>
      <c r="D78" s="71" t="s">
        <v>385</v>
      </c>
      <c r="E78" s="80"/>
      <c r="F78" s="80"/>
      <c r="G78" s="80"/>
      <c r="H78" s="80"/>
    </row>
    <row r="79" spans="1:9">
      <c r="A79" s="69"/>
      <c r="B79" s="73"/>
      <c r="C79" s="73"/>
      <c r="D79" s="71"/>
      <c r="E79" s="80"/>
      <c r="F79" s="80"/>
      <c r="G79" s="80"/>
      <c r="H79" s="80"/>
    </row>
    <row r="80" spans="1:9">
      <c r="A80" s="69"/>
      <c r="B80" s="73"/>
      <c r="C80" s="73"/>
      <c r="D80" s="71" t="s">
        <v>394</v>
      </c>
      <c r="E80" s="80"/>
      <c r="F80" s="80"/>
      <c r="G80" s="80"/>
      <c r="H80" s="80"/>
    </row>
    <row r="81" spans="1:8">
      <c r="A81" s="69">
        <v>33</v>
      </c>
      <c r="B81" s="73">
        <v>1</v>
      </c>
      <c r="C81" s="73" t="s">
        <v>62</v>
      </c>
      <c r="D81" s="71" t="s">
        <v>395</v>
      </c>
      <c r="E81" s="80"/>
      <c r="F81" s="80"/>
      <c r="G81" s="80"/>
      <c r="H81" s="80"/>
    </row>
    <row r="82" spans="1:8">
      <c r="A82" s="69"/>
      <c r="B82" s="73"/>
      <c r="C82" s="73"/>
      <c r="D82" s="71"/>
      <c r="E82" s="80"/>
      <c r="F82" s="80"/>
      <c r="G82" s="80"/>
      <c r="H82" s="80"/>
    </row>
    <row r="83" spans="1:8">
      <c r="A83" s="69">
        <v>34</v>
      </c>
      <c r="B83" s="73">
        <v>2</v>
      </c>
      <c r="C83" s="73" t="s">
        <v>62</v>
      </c>
      <c r="D83" s="71" t="s">
        <v>396</v>
      </c>
      <c r="E83" s="80"/>
      <c r="F83" s="80"/>
      <c r="G83" s="80"/>
      <c r="H83" s="80"/>
    </row>
    <row r="84" spans="1:8">
      <c r="A84" s="69"/>
      <c r="B84" s="73"/>
      <c r="C84" s="73"/>
      <c r="D84" s="71"/>
      <c r="E84" s="80"/>
      <c r="F84" s="80"/>
      <c r="G84" s="80"/>
      <c r="H84" s="80"/>
    </row>
    <row r="85" spans="1:8">
      <c r="A85" s="69">
        <v>35</v>
      </c>
      <c r="B85" s="73">
        <v>1</v>
      </c>
      <c r="C85" s="73" t="s">
        <v>62</v>
      </c>
      <c r="D85" s="71" t="s">
        <v>397</v>
      </c>
      <c r="E85" s="80"/>
      <c r="F85" s="80"/>
      <c r="G85" s="80"/>
      <c r="H85" s="80"/>
    </row>
    <row r="86" spans="1:8">
      <c r="A86" s="69"/>
      <c r="B86" s="73"/>
      <c r="C86" s="73"/>
      <c r="D86" s="71"/>
      <c r="E86" s="80"/>
      <c r="F86" s="80"/>
      <c r="G86" s="80"/>
      <c r="H86" s="80"/>
    </row>
    <row r="87" spans="1:8">
      <c r="A87" s="69">
        <v>36</v>
      </c>
      <c r="B87" s="73">
        <v>1</v>
      </c>
      <c r="C87" s="73" t="s">
        <v>62</v>
      </c>
      <c r="D87" s="71" t="s">
        <v>398</v>
      </c>
      <c r="E87" s="80"/>
      <c r="F87" s="80"/>
      <c r="G87" s="80"/>
      <c r="H87" s="80"/>
    </row>
    <row r="88" spans="1:8">
      <c r="A88" s="69"/>
      <c r="B88" s="73"/>
      <c r="C88" s="73"/>
      <c r="D88" s="71"/>
      <c r="E88" s="80"/>
      <c r="F88" s="80"/>
      <c r="G88" s="80"/>
      <c r="H88" s="80"/>
    </row>
    <row r="89" spans="1:8">
      <c r="A89" s="69">
        <v>37</v>
      </c>
      <c r="B89" s="73">
        <v>2</v>
      </c>
      <c r="C89" s="73" t="s">
        <v>62</v>
      </c>
      <c r="D89" s="71" t="s">
        <v>399</v>
      </c>
      <c r="E89" s="80"/>
      <c r="F89" s="80"/>
      <c r="G89" s="80"/>
      <c r="H89" s="80"/>
    </row>
    <row r="90" spans="1:8">
      <c r="A90" s="69"/>
      <c r="B90" s="73"/>
      <c r="C90" s="73"/>
      <c r="D90" s="71"/>
      <c r="E90" s="80"/>
      <c r="F90" s="80"/>
      <c r="G90" s="80"/>
      <c r="H90" s="80"/>
    </row>
    <row r="91" spans="1:8" ht="48">
      <c r="A91" s="69"/>
      <c r="B91" s="77"/>
      <c r="C91" s="77"/>
      <c r="D91" s="78" t="s">
        <v>400</v>
      </c>
      <c r="E91" s="80"/>
      <c r="F91" s="80"/>
      <c r="G91" s="80"/>
      <c r="H91" s="80"/>
    </row>
    <row r="92" spans="1:8">
      <c r="A92" s="69">
        <v>38</v>
      </c>
      <c r="B92" s="77">
        <v>3</v>
      </c>
      <c r="C92" s="77" t="s">
        <v>62</v>
      </c>
      <c r="D92" s="78" t="s">
        <v>401</v>
      </c>
      <c r="E92" s="80"/>
      <c r="F92" s="80"/>
      <c r="G92" s="80"/>
      <c r="H92" s="80"/>
    </row>
    <row r="93" spans="1:8">
      <c r="A93" s="69"/>
      <c r="B93" s="77"/>
      <c r="C93" s="77"/>
      <c r="D93" s="78"/>
      <c r="E93" s="80"/>
      <c r="F93" s="80"/>
      <c r="G93" s="80"/>
      <c r="H93" s="80"/>
    </row>
    <row r="94" spans="1:8">
      <c r="A94" s="69">
        <v>39</v>
      </c>
      <c r="B94" s="77">
        <v>2</v>
      </c>
      <c r="C94" s="77" t="s">
        <v>62</v>
      </c>
      <c r="D94" s="78" t="s">
        <v>402</v>
      </c>
      <c r="E94" s="80"/>
      <c r="F94" s="80"/>
      <c r="G94" s="80"/>
      <c r="H94" s="80"/>
    </row>
    <row r="95" spans="1:8">
      <c r="A95" s="69"/>
      <c r="B95" s="73"/>
      <c r="C95" s="73"/>
      <c r="D95" s="71"/>
      <c r="E95" s="80"/>
      <c r="F95" s="80"/>
      <c r="G95" s="80"/>
      <c r="H95" s="80"/>
    </row>
    <row r="96" spans="1:8">
      <c r="A96" s="69">
        <v>40</v>
      </c>
      <c r="B96" s="77">
        <v>2</v>
      </c>
      <c r="C96" s="77" t="s">
        <v>62</v>
      </c>
      <c r="D96" s="78" t="s">
        <v>403</v>
      </c>
      <c r="E96" s="80"/>
      <c r="F96" s="80"/>
      <c r="G96" s="80"/>
      <c r="H96" s="80"/>
    </row>
    <row r="97" spans="1:8">
      <c r="A97" s="69"/>
      <c r="B97" s="73"/>
      <c r="C97" s="73"/>
      <c r="D97" s="71"/>
      <c r="E97" s="80"/>
      <c r="F97" s="80"/>
      <c r="G97" s="80"/>
      <c r="H97" s="80"/>
    </row>
    <row r="98" spans="1:8">
      <c r="A98" s="69">
        <v>41</v>
      </c>
      <c r="B98" s="77">
        <v>1</v>
      </c>
      <c r="C98" s="77" t="s">
        <v>62</v>
      </c>
      <c r="D98" s="78" t="s">
        <v>404</v>
      </c>
      <c r="E98" s="80"/>
      <c r="F98" s="80"/>
      <c r="G98" s="80"/>
      <c r="H98" s="80"/>
    </row>
    <row r="99" spans="1:8">
      <c r="A99" s="69"/>
      <c r="B99" s="73"/>
      <c r="C99" s="73"/>
      <c r="D99" s="71"/>
      <c r="E99" s="80"/>
      <c r="F99" s="80"/>
      <c r="G99" s="80"/>
      <c r="H99" s="80"/>
    </row>
    <row r="100" spans="1:8">
      <c r="A100" s="69">
        <v>42</v>
      </c>
      <c r="B100" s="77">
        <v>1</v>
      </c>
      <c r="C100" s="77" t="s">
        <v>62</v>
      </c>
      <c r="D100" s="78" t="s">
        <v>405</v>
      </c>
      <c r="E100" s="80"/>
      <c r="F100" s="80"/>
      <c r="G100" s="80"/>
      <c r="H100" s="80"/>
    </row>
    <row r="101" spans="1:8">
      <c r="A101" s="69"/>
      <c r="B101" s="73"/>
      <c r="C101" s="73"/>
      <c r="D101" s="71"/>
      <c r="E101" s="80"/>
      <c r="F101" s="80"/>
      <c r="G101" s="80"/>
      <c r="H101" s="80"/>
    </row>
    <row r="102" spans="1:8" ht="36">
      <c r="A102" s="69"/>
      <c r="B102" s="73"/>
      <c r="C102" s="73"/>
      <c r="D102" s="71" t="s">
        <v>406</v>
      </c>
      <c r="E102" s="80"/>
      <c r="F102" s="80"/>
      <c r="G102" s="80"/>
      <c r="H102" s="80"/>
    </row>
    <row r="103" spans="1:8">
      <c r="A103" s="69">
        <v>43</v>
      </c>
      <c r="B103" s="73">
        <v>4</v>
      </c>
      <c r="C103" s="73" t="s">
        <v>62</v>
      </c>
      <c r="D103" s="71" t="s">
        <v>407</v>
      </c>
      <c r="E103" s="80"/>
      <c r="F103" s="80"/>
      <c r="G103" s="80"/>
      <c r="H103" s="80"/>
    </row>
    <row r="104" spans="1:8">
      <c r="A104" s="69"/>
      <c r="B104" s="73"/>
      <c r="C104" s="73"/>
      <c r="D104" s="71"/>
      <c r="E104" s="80"/>
      <c r="F104" s="80"/>
      <c r="G104" s="80"/>
      <c r="H104" s="80"/>
    </row>
    <row r="105" spans="1:8">
      <c r="A105" s="69">
        <v>44</v>
      </c>
      <c r="B105" s="73">
        <v>4</v>
      </c>
      <c r="C105" s="73" t="s">
        <v>62</v>
      </c>
      <c r="D105" s="71" t="s">
        <v>408</v>
      </c>
      <c r="E105" s="80"/>
      <c r="F105" s="80"/>
      <c r="G105" s="80"/>
      <c r="H105" s="80"/>
    </row>
    <row r="106" spans="1:8">
      <c r="A106" s="69"/>
      <c r="B106" s="73"/>
      <c r="C106" s="73"/>
      <c r="D106" s="71"/>
      <c r="E106" s="80"/>
      <c r="F106" s="80"/>
      <c r="G106" s="80"/>
      <c r="H106" s="80"/>
    </row>
    <row r="107" spans="1:8" ht="36">
      <c r="A107" s="69"/>
      <c r="B107" s="73"/>
      <c r="C107" s="73"/>
      <c r="D107" s="71" t="s">
        <v>409</v>
      </c>
      <c r="E107" s="80"/>
      <c r="F107" s="80"/>
      <c r="G107" s="80"/>
      <c r="H107" s="80"/>
    </row>
    <row r="108" spans="1:8">
      <c r="A108" s="69">
        <v>45</v>
      </c>
      <c r="B108" s="73">
        <v>4</v>
      </c>
      <c r="C108" s="73" t="s">
        <v>62</v>
      </c>
      <c r="D108" s="71" t="s">
        <v>410</v>
      </c>
      <c r="E108" s="80"/>
      <c r="F108" s="80"/>
      <c r="G108" s="80"/>
      <c r="H108" s="80"/>
    </row>
    <row r="109" spans="1:8">
      <c r="A109" s="69"/>
      <c r="B109" s="73"/>
      <c r="C109" s="73"/>
      <c r="D109" s="71"/>
      <c r="E109" s="80"/>
      <c r="F109" s="80"/>
      <c r="G109" s="80"/>
      <c r="H109" s="80"/>
    </row>
    <row r="110" spans="1:8">
      <c r="A110" s="69">
        <v>46</v>
      </c>
      <c r="B110" s="73">
        <v>4</v>
      </c>
      <c r="C110" s="73" t="s">
        <v>62</v>
      </c>
      <c r="D110" s="71" t="s">
        <v>411</v>
      </c>
      <c r="E110" s="80"/>
      <c r="F110" s="80"/>
      <c r="G110" s="80"/>
      <c r="H110" s="80"/>
    </row>
    <row r="111" spans="1:8">
      <c r="A111" s="69"/>
      <c r="B111" s="73"/>
      <c r="C111" s="73"/>
      <c r="D111" s="71"/>
      <c r="E111" s="80"/>
      <c r="F111" s="80"/>
      <c r="G111" s="80"/>
      <c r="H111" s="80"/>
    </row>
    <row r="112" spans="1:8" ht="36">
      <c r="A112" s="69"/>
      <c r="B112" s="73"/>
      <c r="C112" s="73"/>
      <c r="D112" s="71" t="s">
        <v>412</v>
      </c>
      <c r="E112" s="80"/>
      <c r="F112" s="80"/>
      <c r="G112" s="80"/>
      <c r="H112" s="80"/>
    </row>
    <row r="113" spans="1:8">
      <c r="A113" s="69">
        <v>47</v>
      </c>
      <c r="B113" s="73">
        <v>8</v>
      </c>
      <c r="C113" s="73" t="s">
        <v>62</v>
      </c>
      <c r="D113" s="71" t="s">
        <v>413</v>
      </c>
      <c r="E113" s="80"/>
      <c r="F113" s="80"/>
      <c r="G113" s="80"/>
      <c r="H113" s="80"/>
    </row>
    <row r="114" spans="1:8">
      <c r="A114" s="69"/>
      <c r="B114" s="73"/>
      <c r="C114" s="73"/>
      <c r="D114" s="71"/>
      <c r="E114" s="80"/>
      <c r="F114" s="80"/>
      <c r="G114" s="80"/>
      <c r="H114" s="80"/>
    </row>
    <row r="115" spans="1:8">
      <c r="A115" s="69">
        <v>48</v>
      </c>
      <c r="B115" s="73">
        <v>2</v>
      </c>
      <c r="C115" s="73" t="s">
        <v>62</v>
      </c>
      <c r="D115" s="71" t="s">
        <v>414</v>
      </c>
      <c r="E115" s="80"/>
      <c r="F115" s="80"/>
      <c r="G115" s="80"/>
      <c r="H115" s="80"/>
    </row>
    <row r="116" spans="1:8">
      <c r="A116" s="69"/>
      <c r="B116" s="73"/>
      <c r="C116" s="73"/>
      <c r="D116" s="71"/>
      <c r="E116" s="80"/>
      <c r="F116" s="80"/>
      <c r="G116" s="80"/>
      <c r="H116" s="80"/>
    </row>
    <row r="117" spans="1:8">
      <c r="A117" s="69">
        <v>49</v>
      </c>
      <c r="B117" s="73">
        <v>1</v>
      </c>
      <c r="C117" s="73" t="s">
        <v>62</v>
      </c>
      <c r="D117" s="71" t="s">
        <v>415</v>
      </c>
      <c r="E117" s="80"/>
      <c r="F117" s="80"/>
      <c r="G117" s="80"/>
      <c r="H117" s="80"/>
    </row>
    <row r="118" spans="1:8">
      <c r="A118" s="69"/>
      <c r="B118" s="73"/>
      <c r="C118" s="73"/>
      <c r="D118" s="71"/>
      <c r="E118" s="80"/>
      <c r="F118" s="80"/>
      <c r="G118" s="80"/>
      <c r="H118" s="80"/>
    </row>
    <row r="119" spans="1:8">
      <c r="A119" s="69">
        <v>50</v>
      </c>
      <c r="B119" s="73">
        <v>2</v>
      </c>
      <c r="C119" s="73" t="s">
        <v>62</v>
      </c>
      <c r="D119" s="71" t="s">
        <v>416</v>
      </c>
      <c r="E119" s="80"/>
      <c r="F119" s="80"/>
      <c r="G119" s="80"/>
      <c r="H119" s="80"/>
    </row>
    <row r="120" spans="1:8">
      <c r="A120" s="69"/>
      <c r="B120" s="73"/>
      <c r="C120" s="73"/>
      <c r="D120" s="71"/>
      <c r="E120" s="80"/>
      <c r="F120" s="80"/>
      <c r="G120" s="80"/>
      <c r="H120" s="80"/>
    </row>
    <row r="121" spans="1:8">
      <c r="A121" s="69">
        <v>51</v>
      </c>
      <c r="B121" s="73">
        <v>2</v>
      </c>
      <c r="C121" s="73" t="s">
        <v>62</v>
      </c>
      <c r="D121" s="71" t="s">
        <v>417</v>
      </c>
      <c r="E121" s="80"/>
      <c r="F121" s="80"/>
      <c r="G121" s="80"/>
      <c r="H121" s="80"/>
    </row>
    <row r="122" spans="1:8">
      <c r="A122" s="69"/>
      <c r="B122" s="73"/>
      <c r="C122" s="73"/>
      <c r="D122" s="71"/>
      <c r="E122" s="80"/>
      <c r="F122" s="80"/>
      <c r="G122" s="80"/>
      <c r="H122" s="80"/>
    </row>
    <row r="123" spans="1:8">
      <c r="A123" s="69">
        <v>52</v>
      </c>
      <c r="B123" s="73">
        <v>2</v>
      </c>
      <c r="C123" s="73" t="s">
        <v>62</v>
      </c>
      <c r="D123" s="71" t="s">
        <v>418</v>
      </c>
      <c r="E123" s="80"/>
      <c r="F123" s="80"/>
      <c r="G123" s="80"/>
      <c r="H123" s="80"/>
    </row>
    <row r="124" spans="1:8">
      <c r="A124" s="69"/>
      <c r="B124" s="73"/>
      <c r="C124" s="73"/>
      <c r="D124" s="71"/>
      <c r="E124" s="80"/>
      <c r="F124" s="80"/>
      <c r="G124" s="80"/>
      <c r="H124" s="80"/>
    </row>
    <row r="125" spans="1:8" ht="36">
      <c r="A125" s="69"/>
      <c r="B125" s="73"/>
      <c r="C125" s="73"/>
      <c r="D125" s="71" t="s">
        <v>419</v>
      </c>
      <c r="E125" s="80"/>
      <c r="F125" s="80"/>
      <c r="G125" s="80"/>
      <c r="H125" s="80"/>
    </row>
    <row r="126" spans="1:8">
      <c r="A126" s="69">
        <v>53</v>
      </c>
      <c r="B126" s="73">
        <v>1</v>
      </c>
      <c r="C126" s="73" t="s">
        <v>62</v>
      </c>
      <c r="D126" s="71" t="s">
        <v>420</v>
      </c>
      <c r="E126" s="80"/>
      <c r="F126" s="80"/>
      <c r="G126" s="80"/>
      <c r="H126" s="80"/>
    </row>
    <row r="127" spans="1:8">
      <c r="A127" s="69"/>
      <c r="B127" s="73"/>
      <c r="C127" s="73"/>
      <c r="D127" s="71"/>
      <c r="E127" s="80"/>
      <c r="F127" s="80"/>
      <c r="G127" s="80"/>
      <c r="H127" s="80"/>
    </row>
    <row r="128" spans="1:8" ht="36">
      <c r="A128" s="69"/>
      <c r="B128" s="73"/>
      <c r="C128" s="73"/>
      <c r="D128" s="71" t="s">
        <v>421</v>
      </c>
      <c r="E128" s="80"/>
      <c r="F128" s="80"/>
      <c r="G128" s="80"/>
      <c r="H128" s="80"/>
    </row>
    <row r="129" spans="1:8">
      <c r="A129" s="69">
        <v>54</v>
      </c>
      <c r="B129" s="73">
        <v>4</v>
      </c>
      <c r="C129" s="73" t="s">
        <v>62</v>
      </c>
      <c r="D129" s="71" t="s">
        <v>410</v>
      </c>
      <c r="E129" s="80"/>
      <c r="F129" s="80"/>
      <c r="G129" s="80"/>
      <c r="H129" s="80"/>
    </row>
    <row r="130" spans="1:8">
      <c r="A130" s="69"/>
      <c r="B130" s="73"/>
      <c r="C130" s="73"/>
      <c r="D130" s="71"/>
      <c r="E130" s="80"/>
      <c r="F130" s="80"/>
      <c r="G130" s="80"/>
      <c r="H130" s="80"/>
    </row>
    <row r="131" spans="1:8">
      <c r="A131" s="69">
        <v>55</v>
      </c>
      <c r="B131" s="73">
        <v>4</v>
      </c>
      <c r="C131" s="73" t="s">
        <v>62</v>
      </c>
      <c r="D131" s="71" t="s">
        <v>411</v>
      </c>
      <c r="E131" s="80"/>
      <c r="F131" s="80"/>
      <c r="G131" s="80"/>
      <c r="H131" s="80"/>
    </row>
    <row r="132" spans="1:8">
      <c r="A132" s="69"/>
      <c r="B132" s="73"/>
      <c r="C132" s="73"/>
      <c r="D132" s="71"/>
      <c r="E132" s="80"/>
      <c r="F132" s="80"/>
      <c r="G132" s="80"/>
      <c r="H132" s="80"/>
    </row>
    <row r="133" spans="1:8">
      <c r="A133" s="69"/>
      <c r="B133" s="73"/>
      <c r="C133" s="73"/>
      <c r="D133" s="71" t="s">
        <v>422</v>
      </c>
      <c r="E133" s="80"/>
      <c r="F133" s="80"/>
      <c r="G133" s="80"/>
      <c r="H133" s="80"/>
    </row>
    <row r="134" spans="1:8">
      <c r="A134" s="69">
        <v>56</v>
      </c>
      <c r="B134" s="73">
        <v>4</v>
      </c>
      <c r="C134" s="73" t="s">
        <v>62</v>
      </c>
      <c r="D134" s="71" t="s">
        <v>410</v>
      </c>
      <c r="E134" s="80"/>
      <c r="F134" s="80"/>
      <c r="G134" s="80"/>
      <c r="H134" s="80"/>
    </row>
    <row r="135" spans="1:8">
      <c r="A135" s="69"/>
      <c r="B135" s="73"/>
      <c r="C135" s="73"/>
      <c r="D135" s="71"/>
      <c r="E135" s="80"/>
      <c r="F135" s="80"/>
      <c r="G135" s="80"/>
      <c r="H135" s="80"/>
    </row>
    <row r="136" spans="1:8">
      <c r="A136" s="69">
        <v>57</v>
      </c>
      <c r="B136" s="73">
        <v>4</v>
      </c>
      <c r="C136" s="73" t="s">
        <v>62</v>
      </c>
      <c r="D136" s="71" t="s">
        <v>411</v>
      </c>
      <c r="E136" s="80"/>
      <c r="F136" s="80"/>
      <c r="G136" s="80"/>
      <c r="H136" s="80"/>
    </row>
    <row r="137" spans="1:8">
      <c r="A137" s="69"/>
      <c r="B137" s="73"/>
      <c r="C137" s="73"/>
      <c r="D137" s="71"/>
      <c r="E137" s="80"/>
      <c r="F137" s="80"/>
      <c r="G137" s="80"/>
      <c r="H137" s="80"/>
    </row>
    <row r="138" spans="1:8" ht="24">
      <c r="A138" s="69"/>
      <c r="B138" s="73"/>
      <c r="C138" s="73"/>
      <c r="D138" s="71" t="s">
        <v>423</v>
      </c>
      <c r="E138" s="80"/>
      <c r="F138" s="80"/>
      <c r="G138" s="80"/>
      <c r="H138" s="80"/>
    </row>
    <row r="139" spans="1:8">
      <c r="A139" s="69">
        <v>58</v>
      </c>
      <c r="B139" s="73">
        <v>3</v>
      </c>
      <c r="C139" s="73" t="s">
        <v>62</v>
      </c>
      <c r="D139" s="71" t="s">
        <v>424</v>
      </c>
      <c r="E139" s="80"/>
      <c r="F139" s="80"/>
      <c r="G139" s="80"/>
      <c r="H139" s="80"/>
    </row>
    <row r="140" spans="1:8">
      <c r="A140" s="69"/>
      <c r="B140" s="73"/>
      <c r="C140" s="73"/>
      <c r="D140" s="71"/>
      <c r="E140" s="80"/>
      <c r="F140" s="80"/>
      <c r="G140" s="80"/>
      <c r="H140" s="80"/>
    </row>
    <row r="141" spans="1:8" ht="60">
      <c r="A141" s="69"/>
      <c r="B141" s="73"/>
      <c r="C141" s="73"/>
      <c r="D141" s="81" t="s">
        <v>425</v>
      </c>
      <c r="E141" s="80"/>
      <c r="F141" s="80"/>
      <c r="G141" s="80"/>
      <c r="H141" s="80"/>
    </row>
    <row r="142" spans="1:8">
      <c r="A142" s="69">
        <v>59</v>
      </c>
      <c r="B142" s="73">
        <v>4</v>
      </c>
      <c r="C142" s="73" t="s">
        <v>62</v>
      </c>
      <c r="D142" s="71" t="s">
        <v>426</v>
      </c>
      <c r="E142" s="80"/>
      <c r="F142" s="80"/>
      <c r="G142" s="80"/>
      <c r="H142" s="80"/>
    </row>
    <row r="143" spans="1:8">
      <c r="A143" s="69"/>
      <c r="B143" s="73"/>
      <c r="C143" s="73"/>
      <c r="D143" s="71"/>
      <c r="E143" s="80"/>
      <c r="F143" s="80"/>
      <c r="G143" s="80"/>
      <c r="H143" s="80"/>
    </row>
    <row r="144" spans="1:8">
      <c r="A144" s="69">
        <v>60</v>
      </c>
      <c r="B144" s="73">
        <v>1</v>
      </c>
      <c r="C144" s="73" t="s">
        <v>62</v>
      </c>
      <c r="D144" s="71" t="s">
        <v>427</v>
      </c>
      <c r="E144" s="80"/>
      <c r="F144" s="80"/>
      <c r="G144" s="80"/>
      <c r="H144" s="80"/>
    </row>
    <row r="145" spans="1:8">
      <c r="A145" s="69"/>
      <c r="B145" s="73"/>
      <c r="C145" s="73"/>
      <c r="D145" s="71"/>
      <c r="E145" s="80"/>
      <c r="F145" s="80"/>
      <c r="G145" s="80"/>
      <c r="H145" s="80"/>
    </row>
    <row r="146" spans="1:8">
      <c r="A146" s="69">
        <v>61</v>
      </c>
      <c r="B146" s="73">
        <v>1</v>
      </c>
      <c r="C146" s="73" t="s">
        <v>62</v>
      </c>
      <c r="D146" s="71" t="s">
        <v>428</v>
      </c>
      <c r="E146" s="80"/>
      <c r="F146" s="80"/>
      <c r="G146" s="80"/>
      <c r="H146" s="80"/>
    </row>
    <row r="147" spans="1:8">
      <c r="A147" s="69"/>
      <c r="B147" s="73"/>
      <c r="C147" s="73"/>
      <c r="D147" s="71"/>
      <c r="E147" s="80"/>
      <c r="F147" s="80"/>
      <c r="G147" s="80"/>
      <c r="H147" s="80"/>
    </row>
    <row r="148" spans="1:8" ht="48">
      <c r="A148" s="69"/>
      <c r="B148" s="73"/>
      <c r="C148" s="73"/>
      <c r="D148" s="71" t="s">
        <v>429</v>
      </c>
      <c r="E148" s="80"/>
      <c r="F148" s="80"/>
      <c r="G148" s="80"/>
      <c r="H148" s="80"/>
    </row>
    <row r="149" spans="1:8">
      <c r="A149" s="69">
        <v>62</v>
      </c>
      <c r="B149" s="73">
        <v>3</v>
      </c>
      <c r="C149" s="73" t="s">
        <v>62</v>
      </c>
      <c r="D149" s="71" t="s">
        <v>381</v>
      </c>
      <c r="E149" s="80"/>
      <c r="F149" s="80"/>
      <c r="G149" s="80"/>
      <c r="H149" s="80"/>
    </row>
    <row r="150" spans="1:8">
      <c r="A150" s="69"/>
      <c r="B150" s="73"/>
      <c r="C150" s="73"/>
      <c r="D150" s="71"/>
      <c r="E150" s="80"/>
      <c r="F150" s="80"/>
      <c r="G150" s="80"/>
      <c r="H150" s="80"/>
    </row>
    <row r="151" spans="1:8" ht="24">
      <c r="A151" s="69"/>
      <c r="B151" s="73"/>
      <c r="C151" s="73"/>
      <c r="D151" s="71" t="s">
        <v>430</v>
      </c>
      <c r="E151" s="80"/>
      <c r="F151" s="80"/>
      <c r="G151" s="80"/>
      <c r="H151" s="80"/>
    </row>
    <row r="152" spans="1:8">
      <c r="A152" s="69">
        <v>63</v>
      </c>
      <c r="B152" s="73">
        <v>9</v>
      </c>
      <c r="C152" s="73" t="s">
        <v>62</v>
      </c>
      <c r="D152" s="71" t="s">
        <v>381</v>
      </c>
      <c r="E152" s="80"/>
      <c r="F152" s="80"/>
      <c r="G152" s="80"/>
      <c r="H152" s="80"/>
    </row>
    <row r="153" spans="1:8">
      <c r="A153" s="69"/>
      <c r="B153" s="73"/>
      <c r="C153" s="73"/>
      <c r="D153" s="71"/>
      <c r="E153" s="80"/>
      <c r="F153" s="80"/>
      <c r="G153" s="80"/>
      <c r="H153" s="80"/>
    </row>
    <row r="154" spans="1:8" ht="36">
      <c r="A154" s="69"/>
      <c r="B154" s="73"/>
      <c r="C154" s="73"/>
      <c r="D154" s="71" t="s">
        <v>431</v>
      </c>
      <c r="E154" s="80"/>
      <c r="F154" s="80"/>
      <c r="G154" s="80"/>
      <c r="H154" s="80"/>
    </row>
    <row r="155" spans="1:8">
      <c r="A155" s="69">
        <v>64</v>
      </c>
      <c r="B155" s="73">
        <v>8</v>
      </c>
      <c r="C155" s="73" t="s">
        <v>62</v>
      </c>
      <c r="D155" s="71" t="s">
        <v>432</v>
      </c>
      <c r="E155" s="80"/>
      <c r="F155" s="80"/>
      <c r="G155" s="80"/>
      <c r="H155" s="80"/>
    </row>
    <row r="156" spans="1:8">
      <c r="A156" s="69"/>
      <c r="B156" s="73"/>
      <c r="C156" s="73"/>
      <c r="D156" s="71"/>
      <c r="E156" s="80"/>
      <c r="F156" s="80"/>
      <c r="G156" s="80"/>
      <c r="H156" s="80"/>
    </row>
    <row r="157" spans="1:8">
      <c r="A157" s="69">
        <v>65</v>
      </c>
      <c r="B157" s="73">
        <v>2</v>
      </c>
      <c r="C157" s="73"/>
      <c r="D157" s="71" t="s">
        <v>433</v>
      </c>
      <c r="E157" s="80"/>
      <c r="F157" s="80"/>
      <c r="G157" s="80"/>
      <c r="H157" s="80"/>
    </row>
    <row r="158" spans="1:8">
      <c r="A158" s="69"/>
      <c r="B158" s="73"/>
      <c r="C158" s="73"/>
      <c r="D158" s="71"/>
      <c r="E158" s="80"/>
      <c r="F158" s="80"/>
      <c r="G158" s="80"/>
      <c r="H158" s="80"/>
    </row>
    <row r="159" spans="1:8">
      <c r="A159" s="69">
        <v>66</v>
      </c>
      <c r="B159" s="73">
        <v>4</v>
      </c>
      <c r="C159" s="73"/>
      <c r="D159" s="71" t="s">
        <v>434</v>
      </c>
      <c r="E159" s="80"/>
      <c r="F159" s="80"/>
      <c r="G159" s="80"/>
      <c r="H159" s="80"/>
    </row>
    <row r="160" spans="1:8">
      <c r="A160" s="69"/>
      <c r="B160" s="73"/>
      <c r="C160" s="73"/>
      <c r="D160" s="71"/>
      <c r="E160" s="80"/>
      <c r="F160" s="80"/>
      <c r="G160" s="80"/>
      <c r="H160" s="80"/>
    </row>
    <row r="161" spans="1:8">
      <c r="A161" s="69">
        <v>67</v>
      </c>
      <c r="B161" s="73">
        <v>12</v>
      </c>
      <c r="C161" s="73"/>
      <c r="D161" s="71" t="s">
        <v>435</v>
      </c>
      <c r="E161" s="80"/>
      <c r="F161" s="80"/>
      <c r="G161" s="80"/>
      <c r="H161" s="80"/>
    </row>
    <row r="162" spans="1:8">
      <c r="A162" s="69"/>
      <c r="B162" s="73"/>
      <c r="C162" s="73"/>
      <c r="D162" s="71"/>
      <c r="E162" s="80"/>
      <c r="F162" s="80"/>
      <c r="G162" s="80"/>
      <c r="H162" s="80"/>
    </row>
    <row r="163" spans="1:8">
      <c r="A163" s="69"/>
      <c r="B163" s="73"/>
      <c r="C163" s="73"/>
      <c r="D163" s="71" t="s">
        <v>436</v>
      </c>
      <c r="E163" s="80"/>
      <c r="F163" s="80"/>
      <c r="G163" s="80"/>
      <c r="H163" s="80"/>
    </row>
    <row r="164" spans="1:8">
      <c r="A164" s="69">
        <v>68</v>
      </c>
      <c r="B164" s="73">
        <v>7</v>
      </c>
      <c r="C164" s="73"/>
      <c r="D164" s="71" t="s">
        <v>437</v>
      </c>
      <c r="E164" s="80"/>
      <c r="F164" s="80"/>
      <c r="G164" s="80"/>
      <c r="H164" s="80"/>
    </row>
    <row r="165" spans="1:8">
      <c r="A165" s="69"/>
      <c r="B165" s="73"/>
      <c r="C165" s="73"/>
      <c r="D165" s="71"/>
      <c r="E165" s="80"/>
      <c r="F165" s="80"/>
      <c r="G165" s="80"/>
      <c r="H165" s="80"/>
    </row>
    <row r="166" spans="1:8">
      <c r="A166" s="69">
        <v>69</v>
      </c>
      <c r="B166" s="73">
        <v>16</v>
      </c>
      <c r="C166" s="73"/>
      <c r="D166" s="71" t="s">
        <v>438</v>
      </c>
      <c r="E166" s="80"/>
      <c r="F166" s="80"/>
      <c r="G166" s="80"/>
      <c r="H166" s="80"/>
    </row>
    <row r="167" spans="1:8">
      <c r="A167" s="69"/>
      <c r="B167" s="73"/>
      <c r="C167" s="73"/>
      <c r="D167" s="71"/>
      <c r="E167" s="80"/>
      <c r="F167" s="80"/>
      <c r="G167" s="80"/>
      <c r="H167" s="80"/>
    </row>
    <row r="168" spans="1:8" ht="60">
      <c r="A168" s="69"/>
      <c r="B168" s="73"/>
      <c r="C168" s="73"/>
      <c r="D168" s="71" t="s">
        <v>439</v>
      </c>
      <c r="E168" s="80"/>
      <c r="F168" s="80"/>
      <c r="G168" s="80"/>
      <c r="H168" s="80"/>
    </row>
    <row r="169" spans="1:8">
      <c r="A169" s="69">
        <v>70</v>
      </c>
      <c r="B169" s="73">
        <v>161</v>
      </c>
      <c r="C169" s="73" t="s">
        <v>440</v>
      </c>
      <c r="D169" s="71" t="s">
        <v>441</v>
      </c>
      <c r="E169" s="80"/>
      <c r="F169" s="80"/>
      <c r="G169" s="80"/>
      <c r="H169" s="80"/>
    </row>
    <row r="170" spans="1:8">
      <c r="A170" s="69"/>
      <c r="B170" s="73"/>
      <c r="C170" s="73"/>
      <c r="D170" s="71"/>
      <c r="E170" s="80"/>
      <c r="F170" s="80"/>
      <c r="G170" s="80"/>
      <c r="H170" s="80"/>
    </row>
    <row r="171" spans="1:8" ht="60">
      <c r="A171" s="69"/>
      <c r="B171" s="73"/>
      <c r="C171" s="73"/>
      <c r="D171" s="71" t="s">
        <v>442</v>
      </c>
      <c r="E171" s="80"/>
      <c r="F171" s="80"/>
      <c r="G171" s="80"/>
      <c r="H171" s="80"/>
    </row>
    <row r="172" spans="1:8">
      <c r="A172" s="69">
        <v>71</v>
      </c>
      <c r="B172" s="73">
        <v>62</v>
      </c>
      <c r="C172" s="73" t="s">
        <v>440</v>
      </c>
      <c r="D172" s="71" t="s">
        <v>441</v>
      </c>
      <c r="E172" s="80"/>
      <c r="F172" s="80"/>
      <c r="G172" s="80"/>
      <c r="H172" s="80"/>
    </row>
    <row r="173" spans="1:8">
      <c r="A173" s="69"/>
      <c r="B173" s="73"/>
      <c r="C173" s="73"/>
      <c r="D173" s="71"/>
      <c r="E173" s="80"/>
      <c r="F173" s="80"/>
      <c r="G173" s="80"/>
      <c r="H173" s="80"/>
    </row>
    <row r="174" spans="1:8" ht="36">
      <c r="A174" s="69"/>
      <c r="B174" s="73"/>
      <c r="C174" s="73"/>
      <c r="D174" s="71" t="s">
        <v>443</v>
      </c>
      <c r="E174" s="80"/>
      <c r="F174" s="80"/>
      <c r="G174" s="80"/>
      <c r="H174" s="80"/>
    </row>
    <row r="175" spans="1:8">
      <c r="A175" s="69">
        <v>72</v>
      </c>
      <c r="B175" s="73">
        <v>4</v>
      </c>
      <c r="C175" s="73" t="s">
        <v>62</v>
      </c>
      <c r="D175" s="71" t="s">
        <v>428</v>
      </c>
      <c r="E175" s="80"/>
      <c r="F175" s="80"/>
      <c r="G175" s="80"/>
      <c r="H175" s="80"/>
    </row>
    <row r="176" spans="1:8">
      <c r="A176" s="69"/>
      <c r="B176" s="73"/>
      <c r="C176" s="73"/>
      <c r="D176" s="71"/>
      <c r="E176" s="80"/>
      <c r="F176" s="80"/>
      <c r="G176" s="80"/>
      <c r="H176" s="80"/>
    </row>
    <row r="177" spans="1:8" ht="24">
      <c r="A177" s="69"/>
      <c r="B177" s="73"/>
      <c r="C177" s="73"/>
      <c r="D177" s="71" t="s">
        <v>444</v>
      </c>
      <c r="E177" s="80"/>
      <c r="F177" s="80"/>
      <c r="G177" s="80"/>
      <c r="H177" s="80"/>
    </row>
    <row r="178" spans="1:8">
      <c r="A178" s="69">
        <v>73</v>
      </c>
      <c r="B178" s="73">
        <v>14</v>
      </c>
      <c r="C178" s="73" t="s">
        <v>62</v>
      </c>
      <c r="D178" s="71"/>
      <c r="E178" s="80"/>
      <c r="F178" s="80"/>
      <c r="G178" s="80"/>
      <c r="H178" s="80"/>
    </row>
    <row r="179" spans="1:8">
      <c r="A179" s="69"/>
      <c r="B179" s="73"/>
      <c r="C179" s="73"/>
      <c r="D179" s="71"/>
      <c r="E179" s="80"/>
      <c r="F179" s="80"/>
      <c r="G179" s="80"/>
      <c r="H179" s="80"/>
    </row>
    <row r="180" spans="1:8" ht="60">
      <c r="A180" s="69"/>
      <c r="B180" s="73"/>
      <c r="C180" s="73"/>
      <c r="D180" s="71" t="s">
        <v>445</v>
      </c>
      <c r="E180" s="80"/>
      <c r="F180" s="80"/>
      <c r="G180" s="80"/>
      <c r="H180" s="80"/>
    </row>
    <row r="181" spans="1:8">
      <c r="A181" s="69">
        <v>74</v>
      </c>
      <c r="B181" s="73">
        <v>3</v>
      </c>
      <c r="C181" s="73" t="s">
        <v>62</v>
      </c>
      <c r="D181" s="71" t="s">
        <v>446</v>
      </c>
      <c r="E181" s="80"/>
      <c r="F181" s="80"/>
      <c r="G181" s="80"/>
      <c r="H181" s="80"/>
    </row>
    <row r="182" spans="1:8">
      <c r="A182" s="69"/>
      <c r="B182" s="73"/>
      <c r="C182" s="73"/>
      <c r="D182" s="71"/>
      <c r="E182" s="80"/>
      <c r="F182" s="80"/>
      <c r="G182" s="80"/>
      <c r="H182" s="80"/>
    </row>
    <row r="183" spans="1:8" ht="24">
      <c r="A183" s="69"/>
      <c r="B183" s="73"/>
      <c r="C183" s="73"/>
      <c r="D183" s="71" t="s">
        <v>447</v>
      </c>
      <c r="E183" s="80"/>
      <c r="F183" s="80"/>
      <c r="G183" s="80"/>
      <c r="H183" s="80"/>
    </row>
    <row r="184" spans="1:8">
      <c r="A184" s="69">
        <v>75</v>
      </c>
      <c r="B184" s="73">
        <v>150</v>
      </c>
      <c r="C184" s="73" t="s">
        <v>260</v>
      </c>
      <c r="D184" s="71" t="s">
        <v>448</v>
      </c>
      <c r="E184" s="80"/>
      <c r="F184" s="80"/>
      <c r="G184" s="80"/>
      <c r="H184" s="80"/>
    </row>
    <row r="185" spans="1:8">
      <c r="A185" s="69"/>
      <c r="B185" s="73"/>
      <c r="C185" s="73"/>
      <c r="D185" s="71"/>
      <c r="E185" s="80"/>
      <c r="F185" s="80"/>
      <c r="G185" s="80"/>
      <c r="H185" s="80"/>
    </row>
    <row r="186" spans="1:8" ht="36">
      <c r="A186" s="69"/>
      <c r="B186" s="73"/>
      <c r="C186" s="73"/>
      <c r="D186" s="71" t="s">
        <v>449</v>
      </c>
      <c r="E186" s="80"/>
      <c r="F186" s="80"/>
      <c r="G186" s="80"/>
      <c r="H186" s="80"/>
    </row>
    <row r="187" spans="1:8">
      <c r="A187" s="69">
        <v>76</v>
      </c>
      <c r="B187" s="73">
        <v>4</v>
      </c>
      <c r="C187" s="73" t="s">
        <v>62</v>
      </c>
      <c r="D187" s="71" t="s">
        <v>450</v>
      </c>
      <c r="E187" s="80"/>
      <c r="F187" s="80"/>
      <c r="G187" s="80"/>
      <c r="H187" s="80"/>
    </row>
    <row r="188" spans="1:8">
      <c r="A188" s="69"/>
      <c r="B188" s="73"/>
      <c r="C188" s="73"/>
      <c r="D188" s="71"/>
      <c r="E188" s="80"/>
      <c r="F188" s="80"/>
      <c r="G188" s="80"/>
      <c r="H188" s="80"/>
    </row>
    <row r="189" spans="1:8" ht="36">
      <c r="A189" s="69"/>
      <c r="B189" s="73"/>
      <c r="C189" s="73"/>
      <c r="D189" s="71" t="s">
        <v>451</v>
      </c>
      <c r="E189" s="80"/>
      <c r="F189" s="80"/>
      <c r="G189" s="80"/>
      <c r="H189" s="80"/>
    </row>
    <row r="190" spans="1:8">
      <c r="A190" s="69">
        <v>77</v>
      </c>
      <c r="B190" s="73">
        <v>12</v>
      </c>
      <c r="C190" s="73" t="s">
        <v>378</v>
      </c>
      <c r="D190" s="71"/>
      <c r="E190" s="80"/>
      <c r="F190" s="80"/>
      <c r="G190" s="80"/>
      <c r="H190" s="80"/>
    </row>
    <row r="191" spans="1:8">
      <c r="A191" s="69"/>
      <c r="B191" s="73"/>
      <c r="C191" s="73"/>
      <c r="D191" s="71"/>
      <c r="E191" s="80"/>
      <c r="F191" s="80"/>
      <c r="G191" s="80"/>
      <c r="H191" s="80"/>
    </row>
    <row r="192" spans="1:8" ht="24">
      <c r="A192" s="69"/>
      <c r="B192" s="73"/>
      <c r="C192" s="73"/>
      <c r="D192" s="71" t="s">
        <v>452</v>
      </c>
      <c r="E192" s="80"/>
      <c r="F192" s="80"/>
      <c r="G192" s="80"/>
      <c r="H192" s="80"/>
    </row>
    <row r="193" spans="1:8">
      <c r="A193" s="69">
        <v>78</v>
      </c>
      <c r="B193" s="73">
        <v>18</v>
      </c>
      <c r="C193" s="73" t="s">
        <v>378</v>
      </c>
      <c r="D193" s="71"/>
      <c r="E193" s="80"/>
      <c r="F193" s="80"/>
      <c r="G193" s="80"/>
      <c r="H193" s="80"/>
    </row>
    <row r="194" spans="1:8">
      <c r="A194" s="69"/>
      <c r="B194" s="73"/>
      <c r="C194" s="73"/>
      <c r="D194" s="71"/>
      <c r="E194" s="80"/>
      <c r="F194" s="80"/>
      <c r="G194" s="80"/>
      <c r="H194" s="80"/>
    </row>
    <row r="195" spans="1:8">
      <c r="A195" s="69"/>
      <c r="B195" s="73"/>
      <c r="C195" s="73"/>
      <c r="D195" s="71" t="s">
        <v>453</v>
      </c>
      <c r="E195" s="80"/>
      <c r="F195" s="80"/>
      <c r="G195" s="80"/>
      <c r="H195" s="80"/>
    </row>
    <row r="196" spans="1:8">
      <c r="A196" s="69">
        <v>79</v>
      </c>
      <c r="B196" s="73">
        <v>24</v>
      </c>
      <c r="C196" s="73" t="s">
        <v>378</v>
      </c>
      <c r="D196" s="71"/>
      <c r="E196" s="80"/>
      <c r="F196" s="80"/>
      <c r="G196" s="80"/>
      <c r="H196" s="80"/>
    </row>
    <row r="197" spans="1:8">
      <c r="A197" s="69"/>
      <c r="B197" s="73"/>
      <c r="C197" s="73"/>
      <c r="D197" s="71"/>
      <c r="E197" s="80"/>
      <c r="F197" s="80"/>
      <c r="G197" s="80"/>
      <c r="H197" s="80"/>
    </row>
    <row r="198" spans="1:8" ht="96">
      <c r="A198" s="69"/>
      <c r="B198" s="73"/>
      <c r="C198" s="73"/>
      <c r="D198" s="71" t="s">
        <v>454</v>
      </c>
      <c r="E198" s="80"/>
      <c r="F198" s="80"/>
      <c r="G198" s="80"/>
      <c r="H198" s="80"/>
    </row>
    <row r="199" spans="1:8">
      <c r="A199" s="69">
        <v>80</v>
      </c>
      <c r="B199" s="73">
        <v>210</v>
      </c>
      <c r="C199" s="73" t="s">
        <v>440</v>
      </c>
      <c r="D199" s="71" t="s">
        <v>455</v>
      </c>
      <c r="E199" s="80"/>
      <c r="F199" s="80"/>
      <c r="G199" s="80"/>
      <c r="H199" s="80"/>
    </row>
    <row r="200" spans="1:8">
      <c r="A200" s="69"/>
      <c r="B200" s="73"/>
      <c r="C200" s="73"/>
      <c r="D200" s="71"/>
      <c r="E200" s="80"/>
      <c r="F200" s="80"/>
      <c r="G200" s="80"/>
      <c r="H200" s="80"/>
    </row>
    <row r="201" spans="1:8" ht="84">
      <c r="A201" s="69"/>
      <c r="B201" s="73"/>
      <c r="C201" s="73"/>
      <c r="D201" s="71" t="s">
        <v>456</v>
      </c>
      <c r="E201" s="80"/>
      <c r="F201" s="80"/>
      <c r="G201" s="80"/>
      <c r="H201" s="80"/>
    </row>
    <row r="202" spans="1:8">
      <c r="A202" s="69">
        <v>81</v>
      </c>
      <c r="B202" s="73">
        <v>162</v>
      </c>
      <c r="C202" s="73" t="s">
        <v>440</v>
      </c>
      <c r="D202" s="71" t="s">
        <v>457</v>
      </c>
      <c r="E202" s="80"/>
      <c r="F202" s="80"/>
      <c r="G202" s="80"/>
      <c r="H202" s="80"/>
    </row>
    <row r="203" spans="1:8" ht="13.5" thickBot="1">
      <c r="A203" s="82"/>
      <c r="B203" s="83"/>
      <c r="C203" s="83"/>
      <c r="D203" s="81"/>
      <c r="E203" s="84"/>
      <c r="F203" s="84"/>
      <c r="G203" s="84"/>
      <c r="H203" s="84"/>
    </row>
    <row r="204" spans="1:8" ht="13.5" thickBot="1">
      <c r="A204" s="82"/>
      <c r="B204" s="83"/>
      <c r="C204" s="83"/>
      <c r="D204" s="81"/>
      <c r="E204" s="85"/>
      <c r="F204" s="85"/>
      <c r="G204" s="86"/>
      <c r="H204" s="86"/>
    </row>
    <row r="205" spans="1:8" ht="15">
      <c r="E205" s="87"/>
      <c r="F205" s="87"/>
      <c r="G205" s="87"/>
    </row>
    <row r="210" ht="49.5" customHeight="1"/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17</vt:i4>
      </vt:variant>
    </vt:vector>
  </HeadingPairs>
  <TitlesOfParts>
    <vt:vector size="17" baseType="lpstr">
      <vt:lpstr>Ktv főössz</vt:lpstr>
      <vt:lpstr>FőösszstatÉp</vt:lpstr>
      <vt:lpstr>munkanem</vt:lpstr>
      <vt:lpstr>Tételek</vt:lpstr>
      <vt:lpstr>Főösszvcsfh</vt:lpstr>
      <vt:lpstr>Víz-csatorna</vt:lpstr>
      <vt:lpstr>Fűtés-hűtés</vt:lpstr>
      <vt:lpstr>Szellössz</vt:lpstr>
      <vt:lpstr>Szellőzés</vt:lpstr>
      <vt:lpstr>Záradék</vt:lpstr>
      <vt:lpstr>Összesítő</vt:lpstr>
      <vt:lpstr>Falazás és egyéb kőműves munkák</vt:lpstr>
      <vt:lpstr>Elektromos energia ellátás, vil</vt:lpstr>
      <vt:lpstr>Épületautomatika, -felügyelet (</vt:lpstr>
      <vt:lpstr>Egyéb járulékos munkák</vt:lpstr>
      <vt:lpstr>Épületgépészeti berendezések en</vt:lpstr>
      <vt:lpstr>PTE DSA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</dc:creator>
  <cp:lastModifiedBy>SCS</cp:lastModifiedBy>
  <cp:lastPrinted>2017-05-03T11:11:55Z</cp:lastPrinted>
  <dcterms:created xsi:type="dcterms:W3CDTF">2016-03-17T08:30:00Z</dcterms:created>
  <dcterms:modified xsi:type="dcterms:W3CDTF">2017-08-02T05:22:11Z</dcterms:modified>
</cp:coreProperties>
</file>