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0490" windowHeight="7620" activeTab="2"/>
  </bookViews>
  <sheets>
    <sheet name="Záradék" sheetId="4" r:id="rId1"/>
    <sheet name="Összesítő" sheetId="3" r:id="rId2"/>
    <sheet name="Tornaterem szellőzése" sheetId="2" r:id="rId3"/>
  </sheets>
  <definedNames>
    <definedName name="_xlnm.Print_Area" localSheetId="1">Összesítő!$A$1:$C$3</definedName>
  </definedNames>
  <calcPr calcId="162913"/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H6" i="2"/>
  <c r="I6" i="2"/>
  <c r="H7" i="2"/>
  <c r="I7" i="2"/>
  <c r="H8" i="2"/>
  <c r="I8" i="2"/>
  <c r="H9" i="2"/>
  <c r="I9" i="2"/>
  <c r="I2" i="2"/>
  <c r="I10" i="2"/>
  <c r="C2" i="3"/>
  <c r="C3" i="3"/>
  <c r="D12" i="4"/>
  <c r="D13" i="4"/>
  <c r="H2" i="2"/>
  <c r="H10" i="2"/>
  <c r="B2" i="3"/>
  <c r="B3" i="3"/>
  <c r="C12" i="4"/>
  <c r="C13" i="4"/>
  <c r="C14" i="4"/>
  <c r="C15" i="4"/>
  <c r="C16" i="4"/>
</calcChain>
</file>

<file path=xl/sharedStrings.xml><?xml version="1.0" encoding="utf-8"?>
<sst xmlns="http://schemas.openxmlformats.org/spreadsheetml/2006/main" count="56" uniqueCount="48">
  <si>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</si>
  <si>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</si>
  <si>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</si>
  <si>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</si>
  <si>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</si>
  <si>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</si>
  <si>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</si>
  <si>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</si>
  <si>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</si>
  <si>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</si>
  <si>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</si>
  <si>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</si>
  <si>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</si>
  <si>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</si>
  <si>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</si>
  <si>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</si>
  <si>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</si>
  <si>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</si>
  <si>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</si>
  <si>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</si>
  <si>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</si>
  <si>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</si>
  <si>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</si>
  <si>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</si>
  <si>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</si>
  <si>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</si>
  <si>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</si>
  <si>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 xml:space="preserve">PTE IGY Gyakorló Iskola                                                                  </t>
  </si>
  <si>
    <t>db</t>
  </si>
  <si>
    <t>m2</t>
  </si>
  <si>
    <t xml:space="preserve">Tornaterem szellőzése                                                         </t>
  </si>
  <si>
    <t>Tornaterem szellőzése</t>
  </si>
  <si>
    <t>Ventilátor kiegészítő elemek elhelyezése, elektromos szbaályozó és érzékelő berenezések, falon kívüli kivitelben, elektromos bekötés nélkül HELIOS ACL levegőminőség szabályozó. 230 V, 50 Hz. IP 30, 125x65x30, Cikkszám: 0492</t>
  </si>
  <si>
    <t>83-006-7.6.1-0143001</t>
  </si>
  <si>
    <t>Axiális és félaxiális ventilátor elhelyezése, falra szerelhető axiál ventilátor, járókerék átmérő: 355 mm-ig HELIOS HWW 355/4 Axiál ventilátor kör alaplemezen - 1,230 V 0,19 kW, NA 355, Cikkszám: 1006</t>
  </si>
  <si>
    <t>83-006-3.1.1-0113234</t>
  </si>
  <si>
    <t>Faláttörés 30x30 cm méretig, téglafalban, 12,01-25 cm falvastagság között</t>
  </si>
  <si>
    <t>33-063-1.1.2</t>
  </si>
  <si>
    <t>36-001-1.1.1-0550030</t>
  </si>
  <si>
    <t>Durva oldalfalvakolat készítése, kézi felhordással, belső vakoló cementes mészhabarccsal, tégla-, kő- vagy betonfelületen, 1 cm vastagságban Hvb4-mc, belső, vakoló, cementes mészhabarccsal</t>
  </si>
  <si>
    <t>Sima oldalfalvakolat készítése kézi felhordással, belső vakoló cementes mészhabarccsal, téglafelületen, 1,5 cm vastagságban Hvb4-mc, belső, vakoló cementes mészhabarccsal Hs-60-cm, felületképző (simító), meszes cementhabarccsal</t>
  </si>
  <si>
    <t>36-001-2.1-0550030</t>
  </si>
  <si>
    <t>Homlokzatvakolat készítése külső, vakoló cementes mészhabarccsal, sima kivitelben, két rétegben, függőleges és vízszintes felületen, átlagosan 3 cm vastagságban Hvh5-mc, külső, vakoló cementes mészhabarccsal</t>
  </si>
  <si>
    <t>36-001-31.1.1-0550080</t>
  </si>
  <si>
    <t>Négyszög keresztmetszetű fix zsalu, túlnymást kibocsátó zsalu, elektromos zsalu felszerelése, falnyílásba, felületnagyság: 0,11-0,25 m2 között HELIOS VK: 355 túlnyomáskibocsátó zsalu, méret: 390x390, ventilátor nagyság NA 355, Cikkszám: 0761</t>
  </si>
  <si>
    <t>83-002-1.3.1.2-0143289</t>
  </si>
  <si>
    <t>Négyszög keresztmetszetű fix zsalu, túlnymást kibocsátó zsalu, elektromos zsalu felszerelése, falnyílásba, felületnagyság: 0,11-0,25 m2 között HELIOS EVK: 355 elektromos zsalu,méret: 390x390, Cikkszám: 0777</t>
  </si>
  <si>
    <t>83-002-1.3.1.2-0143283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</si>
</sst>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horizontal="right" vertical="top"/>
    </xf>
    <xf numFmtId="3" fontId="1" fillId="0" borderId="2" xfId="0" applyNumberFormat="1" applyFont="1" applyBorder="1" applyAlignment="1">
      <alignment vertical="top"/>
    </xf>
    <xf numFmtId="10" fontId="1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3" fontId="1" fillId="0" borderId="0" xfId="0" applyNumberFormat="1" applyFont="1" applyAlignment="1">
      <alignment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3" fontId="4" fillId="0" borderId="0" xfId="0" applyNumberFormat="1" applyFont="1" applyAlignment="1">
      <alignment vertical="top" wrapText="1"/>
    </xf>
    <xf numFmtId="3" fontId="5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3" fontId="5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Normal="100" zoomScaleSheetLayoutView="100" workbookViewId="0">
      <selection activeCell="A37" sqref="A37"/>
    </sheetView>
  </sheetViews>
  <sheetFormatPr defaultRowHeight="15" x14ac:dyDescent="0.25"/>
  <cols>
    <col min="1" max="1" width="36.42578125" style="2" customWidth="1"/>
    <col min="2" max="2" width="10.7109375" style="2" customWidth="1"/>
    <col min="3" max="4" width="15.7109375" style="1" customWidth="1"/>
    <col min="5" max="16384" width="9.140625" style="2"/>
  </cols>
  <sheetData>
    <row r="1" spans="1:4" x14ac:dyDescent="0.25">
      <c r="A1" s="2" t="s">
        <v>14</v>
      </c>
    </row>
    <row r="2" spans="1:4" x14ac:dyDescent="0.25">
      <c r="A2" s="2" t="s">
        <v>14</v>
      </c>
    </row>
    <row r="3" spans="1:4" x14ac:dyDescent="0.25">
      <c r="A3" s="2" t="s">
        <v>14</v>
      </c>
    </row>
    <row r="4" spans="1:4" x14ac:dyDescent="0.25">
      <c r="A4" s="2" t="s">
        <v>15</v>
      </c>
    </row>
    <row r="5" spans="1:4" x14ac:dyDescent="0.25">
      <c r="A5" s="3" t="s">
        <v>27</v>
      </c>
    </row>
    <row r="6" spans="1:4" x14ac:dyDescent="0.25">
      <c r="A6" s="2" t="s">
        <v>30</v>
      </c>
    </row>
    <row r="8" spans="1:4" x14ac:dyDescent="0.25">
      <c r="A8" s="2" t="s">
        <v>16</v>
      </c>
    </row>
    <row r="10" spans="1:4" x14ac:dyDescent="0.25">
      <c r="A10" s="30" t="s">
        <v>17</v>
      </c>
      <c r="B10" s="31"/>
      <c r="C10" s="31"/>
      <c r="D10" s="31"/>
    </row>
    <row r="11" spans="1:4" x14ac:dyDescent="0.25">
      <c r="A11" s="4" t="s">
        <v>18</v>
      </c>
      <c r="B11" s="4"/>
      <c r="C11" s="5" t="s">
        <v>19</v>
      </c>
      <c r="D11" s="5" t="s">
        <v>20</v>
      </c>
    </row>
    <row r="12" spans="1:4" x14ac:dyDescent="0.25">
      <c r="A12" s="4" t="s">
        <v>21</v>
      </c>
      <c r="B12" s="4"/>
      <c r="C12" s="6">
        <f>SUM(Összesítő!B3)</f>
        <v>0</v>
      </c>
      <c r="D12" s="6">
        <f>SUM(Összesítő!C3)</f>
        <v>0</v>
      </c>
    </row>
    <row r="13" spans="1:4" x14ac:dyDescent="0.25">
      <c r="A13" s="4" t="s">
        <v>22</v>
      </c>
      <c r="B13" s="4"/>
      <c r="C13" s="6">
        <f>ROUND(C12,0)</f>
        <v>0</v>
      </c>
      <c r="D13" s="6">
        <f>ROUND(D12,0)</f>
        <v>0</v>
      </c>
    </row>
    <row r="14" spans="1:4" x14ac:dyDescent="0.25">
      <c r="A14" s="2" t="s">
        <v>23</v>
      </c>
      <c r="C14" s="32">
        <f>ROUND(C13+D13,0)</f>
        <v>0</v>
      </c>
      <c r="D14" s="32"/>
    </row>
    <row r="15" spans="1:4" x14ac:dyDescent="0.25">
      <c r="A15" s="4" t="s">
        <v>24</v>
      </c>
      <c r="B15" s="7">
        <v>0.27</v>
      </c>
      <c r="C15" s="33">
        <f>ROUND(C14*B15,0)</f>
        <v>0</v>
      </c>
      <c r="D15" s="33"/>
    </row>
    <row r="16" spans="1:4" x14ac:dyDescent="0.25">
      <c r="A16" s="4" t="s">
        <v>25</v>
      </c>
      <c r="B16" s="4"/>
      <c r="C16" s="34">
        <f>ROUND(C14+C15,0)</f>
        <v>0</v>
      </c>
      <c r="D16" s="34"/>
    </row>
    <row r="20" spans="1:3" x14ac:dyDescent="0.25">
      <c r="B20" s="35" t="s">
        <v>26</v>
      </c>
      <c r="C20" s="35"/>
    </row>
    <row r="22" spans="1:3" x14ac:dyDescent="0.25">
      <c r="A22" s="3"/>
    </row>
    <row r="23" spans="1:3" x14ac:dyDescent="0.25">
      <c r="A23" s="3"/>
    </row>
    <row r="24" spans="1:3" x14ac:dyDescent="0.25">
      <c r="A24" s="3"/>
    </row>
  </sheetData>
  <mergeCells count="5">
    <mergeCell ref="A10:D10"/>
    <mergeCell ref="C14:D14"/>
    <mergeCell ref="C15:D15"/>
    <mergeCell ref="C16:D16"/>
    <mergeCell ref="B20:C20"/>
  </mergeCells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Normal="100" zoomScaleSheetLayoutView="115" workbookViewId="0">
      <selection activeCell="A37" sqref="A37"/>
    </sheetView>
  </sheetViews>
  <sheetFormatPr defaultRowHeight="15" x14ac:dyDescent="0.25"/>
  <cols>
    <col min="1" max="1" width="36.42578125" style="10" customWidth="1"/>
    <col min="2" max="3" width="20.7109375" style="14" customWidth="1"/>
    <col min="4" max="4" width="15.5703125" style="10" customWidth="1"/>
    <col min="5" max="16384" width="9.140625" style="10"/>
  </cols>
  <sheetData>
    <row r="1" spans="1:4" s="8" customFormat="1" ht="15.75" x14ac:dyDescent="0.25">
      <c r="A1" s="8" t="s">
        <v>0</v>
      </c>
      <c r="B1" s="9" t="s">
        <v>1</v>
      </c>
      <c r="C1" s="9" t="s">
        <v>2</v>
      </c>
    </row>
    <row r="2" spans="1:4" s="12" customFormat="1" ht="15.75" x14ac:dyDescent="0.25">
      <c r="A2" s="10" t="s">
        <v>31</v>
      </c>
      <c r="B2" s="11">
        <f>SUM('Tornaterem szellőzése'!H10)</f>
        <v>0</v>
      </c>
      <c r="C2" s="11">
        <f>SUM('Tornaterem szellőzése'!I10)</f>
        <v>0</v>
      </c>
    </row>
    <row r="3" spans="1:4" s="8" customFormat="1" ht="15.75" x14ac:dyDescent="0.25">
      <c r="A3" s="8" t="s">
        <v>13</v>
      </c>
      <c r="B3" s="13">
        <f>ROUND(SUM(B2:B2),0)</f>
        <v>0</v>
      </c>
      <c r="C3" s="13">
        <f>ROUND(SUM(C2:C2),0)</f>
        <v>0</v>
      </c>
      <c r="D3" s="13"/>
    </row>
  </sheetData>
  <printOptions gridLines="1"/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Normal="100" zoomScaleSheetLayoutView="100" workbookViewId="0">
      <selection activeCell="A37" sqref="A37"/>
    </sheetView>
  </sheetViews>
  <sheetFormatPr defaultRowHeight="12.75" x14ac:dyDescent="0.25"/>
  <cols>
    <col min="1" max="1" width="4.28515625" style="28" customWidth="1"/>
    <col min="2" max="2" width="9.28515625" style="22" customWidth="1"/>
    <col min="3" max="3" width="36.7109375" style="22" customWidth="1"/>
    <col min="4" max="4" width="6.7109375" style="23" customWidth="1"/>
    <col min="5" max="5" width="6.7109375" style="22" customWidth="1"/>
    <col min="6" max="7" width="8.28515625" style="24" customWidth="1"/>
    <col min="8" max="8" width="13.7109375" style="24" customWidth="1"/>
    <col min="9" max="9" width="12.140625" style="24" customWidth="1"/>
    <col min="10" max="10" width="15.7109375" style="22" customWidth="1"/>
    <col min="11" max="11" width="12.85546875" style="29" bestFit="1" customWidth="1"/>
    <col min="12" max="12" width="11.42578125" style="29" bestFit="1" customWidth="1"/>
    <col min="13" max="13" width="12.5703125" style="29" bestFit="1" customWidth="1"/>
    <col min="14" max="14" width="11.42578125" style="29" bestFit="1" customWidth="1"/>
    <col min="15" max="15" width="13" style="29" customWidth="1"/>
    <col min="16" max="16" width="9.140625" style="29"/>
    <col min="17" max="16384" width="9.140625" style="22"/>
  </cols>
  <sheetData>
    <row r="1" spans="1:16" s="19" customFormat="1" ht="25.5" customHeight="1" x14ac:dyDescent="0.25">
      <c r="A1" s="15" t="s">
        <v>3</v>
      </c>
      <c r="B1" s="16" t="s">
        <v>4</v>
      </c>
      <c r="C1" s="16" t="s">
        <v>5</v>
      </c>
      <c r="D1" s="17" t="s">
        <v>6</v>
      </c>
      <c r="E1" s="16" t="s">
        <v>7</v>
      </c>
      <c r="F1" s="18" t="s">
        <v>8</v>
      </c>
      <c r="G1" s="18" t="s">
        <v>9</v>
      </c>
      <c r="H1" s="18" t="s">
        <v>10</v>
      </c>
      <c r="I1" s="18" t="s">
        <v>11</v>
      </c>
      <c r="K1" s="20"/>
      <c r="L1" s="20"/>
      <c r="M1" s="20"/>
      <c r="N1" s="20"/>
      <c r="O1" s="20"/>
      <c r="P1" s="20"/>
    </row>
    <row r="2" spans="1:16" s="19" customFormat="1" ht="76.5" x14ac:dyDescent="0.25">
      <c r="A2" s="21">
        <v>1</v>
      </c>
      <c r="B2" s="22" t="s">
        <v>33</v>
      </c>
      <c r="C2" s="22" t="s">
        <v>32</v>
      </c>
      <c r="D2" s="23">
        <v>1</v>
      </c>
      <c r="E2" s="22" t="s">
        <v>28</v>
      </c>
      <c r="F2" s="24"/>
      <c r="G2" s="24"/>
      <c r="H2" s="24">
        <f>SUM(D2*F2)</f>
        <v>0</v>
      </c>
      <c r="I2" s="24">
        <f>SUM(D2*G2)</f>
        <v>0</v>
      </c>
      <c r="K2" s="20"/>
      <c r="L2" s="20"/>
      <c r="M2" s="20"/>
      <c r="N2" s="20"/>
      <c r="O2" s="20"/>
      <c r="P2" s="20"/>
    </row>
    <row r="3" spans="1:16" s="19" customFormat="1" ht="63.75" x14ac:dyDescent="0.25">
      <c r="A3" s="21">
        <v>2</v>
      </c>
      <c r="B3" s="22" t="s">
        <v>35</v>
      </c>
      <c r="C3" s="22" t="s">
        <v>34</v>
      </c>
      <c r="D3" s="23">
        <v>4</v>
      </c>
      <c r="E3" s="22" t="s">
        <v>28</v>
      </c>
      <c r="F3" s="24"/>
      <c r="G3" s="24"/>
      <c r="H3" s="24">
        <f t="shared" ref="H3:H9" si="0">SUM(D3*F3)</f>
        <v>0</v>
      </c>
      <c r="I3" s="24">
        <f t="shared" ref="I3:I9" si="1">SUM(D3*G3)</f>
        <v>0</v>
      </c>
      <c r="K3" s="20"/>
      <c r="L3" s="20"/>
      <c r="M3" s="20"/>
      <c r="N3" s="20"/>
      <c r="O3" s="20"/>
      <c r="P3" s="20"/>
    </row>
    <row r="4" spans="1:16" s="19" customFormat="1" ht="25.5" x14ac:dyDescent="0.25">
      <c r="A4" s="21">
        <v>3</v>
      </c>
      <c r="B4" s="22" t="s">
        <v>37</v>
      </c>
      <c r="C4" s="22" t="s">
        <v>36</v>
      </c>
      <c r="D4" s="23">
        <v>4</v>
      </c>
      <c r="E4" s="22" t="s">
        <v>28</v>
      </c>
      <c r="F4" s="24"/>
      <c r="G4" s="24"/>
      <c r="H4" s="24">
        <f t="shared" si="0"/>
        <v>0</v>
      </c>
      <c r="I4" s="24">
        <f t="shared" si="1"/>
        <v>0</v>
      </c>
      <c r="K4" s="20"/>
      <c r="L4" s="20"/>
      <c r="M4" s="20"/>
      <c r="N4" s="20"/>
      <c r="O4" s="20"/>
      <c r="P4" s="20"/>
    </row>
    <row r="5" spans="1:16" s="19" customFormat="1" ht="89.25" x14ac:dyDescent="0.25">
      <c r="A5" s="21">
        <v>4</v>
      </c>
      <c r="B5" s="22" t="s">
        <v>38</v>
      </c>
      <c r="C5" s="22" t="s">
        <v>40</v>
      </c>
      <c r="D5" s="23">
        <v>10</v>
      </c>
      <c r="E5" s="22" t="s">
        <v>29</v>
      </c>
      <c r="F5" s="24"/>
      <c r="G5" s="24"/>
      <c r="H5" s="24">
        <f t="shared" si="0"/>
        <v>0</v>
      </c>
      <c r="I5" s="24">
        <f t="shared" si="1"/>
        <v>0</v>
      </c>
      <c r="K5" s="20"/>
      <c r="L5" s="20"/>
      <c r="M5" s="20"/>
      <c r="N5" s="20"/>
      <c r="O5" s="20"/>
      <c r="P5" s="20"/>
    </row>
    <row r="6" spans="1:16" s="19" customFormat="1" ht="76.5" x14ac:dyDescent="0.25">
      <c r="A6" s="21">
        <v>5</v>
      </c>
      <c r="B6" s="22" t="s">
        <v>41</v>
      </c>
      <c r="C6" s="22" t="s">
        <v>39</v>
      </c>
      <c r="D6" s="23">
        <v>10</v>
      </c>
      <c r="E6" s="22" t="s">
        <v>29</v>
      </c>
      <c r="F6" s="24"/>
      <c r="G6" s="24"/>
      <c r="H6" s="24">
        <f t="shared" si="0"/>
        <v>0</v>
      </c>
      <c r="I6" s="24">
        <f t="shared" si="1"/>
        <v>0</v>
      </c>
      <c r="K6" s="20"/>
      <c r="L6" s="20"/>
      <c r="M6" s="20"/>
      <c r="N6" s="20"/>
      <c r="O6" s="20"/>
      <c r="P6" s="20"/>
    </row>
    <row r="7" spans="1:16" s="19" customFormat="1" ht="76.5" x14ac:dyDescent="0.25">
      <c r="A7" s="21">
        <v>6</v>
      </c>
      <c r="B7" s="22" t="s">
        <v>43</v>
      </c>
      <c r="C7" s="22" t="s">
        <v>42</v>
      </c>
      <c r="D7" s="23">
        <v>10</v>
      </c>
      <c r="E7" s="22" t="s">
        <v>29</v>
      </c>
      <c r="F7" s="24"/>
      <c r="G7" s="24"/>
      <c r="H7" s="24">
        <f t="shared" si="0"/>
        <v>0</v>
      </c>
      <c r="I7" s="24">
        <f t="shared" si="1"/>
        <v>0</v>
      </c>
      <c r="K7" s="20"/>
      <c r="L7" s="20"/>
      <c r="M7" s="20"/>
      <c r="N7" s="20"/>
      <c r="O7" s="20"/>
      <c r="P7" s="20"/>
    </row>
    <row r="8" spans="1:16" s="19" customFormat="1" ht="89.25" x14ac:dyDescent="0.25">
      <c r="A8" s="21">
        <v>7</v>
      </c>
      <c r="B8" s="22" t="s">
        <v>45</v>
      </c>
      <c r="C8" s="22" t="s">
        <v>44</v>
      </c>
      <c r="D8" s="23">
        <v>4</v>
      </c>
      <c r="E8" s="22" t="s">
        <v>28</v>
      </c>
      <c r="F8" s="24"/>
      <c r="G8" s="24"/>
      <c r="H8" s="24">
        <f t="shared" si="0"/>
        <v>0</v>
      </c>
      <c r="I8" s="24">
        <f t="shared" si="1"/>
        <v>0</v>
      </c>
      <c r="K8" s="20"/>
      <c r="L8" s="20"/>
      <c r="M8" s="20"/>
      <c r="N8" s="20"/>
      <c r="O8" s="20"/>
      <c r="P8" s="20"/>
    </row>
    <row r="9" spans="1:16" s="19" customFormat="1" ht="76.5" x14ac:dyDescent="0.25">
      <c r="A9" s="21">
        <v>8</v>
      </c>
      <c r="B9" s="22" t="s">
        <v>47</v>
      </c>
      <c r="C9" s="22" t="s">
        <v>46</v>
      </c>
      <c r="D9" s="23">
        <v>4</v>
      </c>
      <c r="E9" s="22" t="s">
        <v>28</v>
      </c>
      <c r="F9" s="24"/>
      <c r="G9" s="24"/>
      <c r="H9" s="24">
        <f t="shared" si="0"/>
        <v>0</v>
      </c>
      <c r="I9" s="24">
        <f t="shared" si="1"/>
        <v>0</v>
      </c>
      <c r="K9" s="20"/>
      <c r="L9" s="20"/>
      <c r="M9" s="20"/>
      <c r="N9" s="20"/>
      <c r="O9" s="20"/>
      <c r="P9" s="20"/>
    </row>
    <row r="10" spans="1:16" s="26" customFormat="1" x14ac:dyDescent="0.25">
      <c r="A10" s="25"/>
      <c r="B10" s="16"/>
      <c r="C10" s="16" t="s">
        <v>12</v>
      </c>
      <c r="D10" s="17"/>
      <c r="E10" s="16"/>
      <c r="F10" s="18"/>
      <c r="G10" s="18"/>
      <c r="H10" s="18">
        <f>ROUND(SUM(H2:H9),0)</f>
        <v>0</v>
      </c>
      <c r="I10" s="18">
        <f>ROUND(SUM(I2:I9),0)</f>
        <v>0</v>
      </c>
      <c r="K10" s="27"/>
      <c r="L10" s="27"/>
      <c r="M10" s="27"/>
      <c r="N10" s="27"/>
      <c r="O10" s="27"/>
      <c r="P10" s="27"/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5" firstPageNumber="4294963191" orientation="portrait" useFirstPageNumber="1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Záradék</vt:lpstr>
      <vt:lpstr>Összesítő</vt:lpstr>
      <vt:lpstr>Tornaterem szellőzése</vt:lpstr>
      <vt:lpstr>Összesítő!Nyomtatási_terület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Ángyánné Laczkovics Noémi</cp:lastModifiedBy>
  <cp:lastPrinted>2017-10-25T06:38:54Z</cp:lastPrinted>
  <dcterms:created xsi:type="dcterms:W3CDTF">2017-10-10T06:45:15Z</dcterms:created>
  <dcterms:modified xsi:type="dcterms:W3CDTF">2017-12-18T07:57:31Z</dcterms:modified>
</cp:coreProperties>
</file>